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GG0tpb\Dropbox\TIMS FOLDERS transfers from Dell\Excel\DUROBS\"/>
    </mc:Choice>
  </mc:AlternateContent>
  <bookViews>
    <workbookView xWindow="-110" yWindow="-110" windowWidth="19430" windowHeight="12420" firstSheet="3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 final" sheetId="10" r:id="rId10"/>
    <sheet name="November" sheetId="11" r:id="rId11"/>
    <sheet name="December" sheetId="12" r:id="rId12"/>
  </sheets>
  <definedNames>
    <definedName name="_xlnm.Print_Area" localSheetId="3">April!$A$1:$Q$35</definedName>
    <definedName name="_xlnm.Print_Area" localSheetId="7">August!$A$1:$Q$35</definedName>
    <definedName name="_xlnm.Print_Area" localSheetId="11">December!$A$1:$Q$35</definedName>
    <definedName name="_xlnm.Print_Area" localSheetId="1">February!$A$1:$Q$35</definedName>
    <definedName name="_xlnm.Print_Area" localSheetId="0">January!$A$1:$Q$35</definedName>
    <definedName name="_xlnm.Print_Area" localSheetId="6">July!$A$1:$Q$35</definedName>
    <definedName name="_xlnm.Print_Area" localSheetId="5">June!$A$1:$Q$35</definedName>
    <definedName name="_xlnm.Print_Area" localSheetId="2">March!$A$1:$Q$35</definedName>
    <definedName name="_xlnm.Print_Area" localSheetId="4">May!$A$1:$Q$35</definedName>
    <definedName name="_xlnm.Print_Area" localSheetId="10">November!$A$1:$Q$35</definedName>
    <definedName name="_xlnm.Print_Area" localSheetId="9">'October final'!$A$1:$Q$35</definedName>
    <definedName name="_xlnm.Print_Area" localSheetId="8">September!$A$1:$Q$35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4" i="12" l="1"/>
  <c r="Q35" i="12"/>
  <c r="Q37" i="12"/>
  <c r="Q41" i="12"/>
  <c r="G34" i="12" l="1"/>
  <c r="H34" i="12"/>
  <c r="D38" i="12" l="1"/>
  <c r="E37" i="12"/>
  <c r="D37" i="12"/>
  <c r="C37" i="12"/>
  <c r="F35" i="12"/>
  <c r="E35" i="12"/>
  <c r="D35" i="12"/>
  <c r="C35" i="12"/>
  <c r="B35" i="12"/>
  <c r="N34" i="12"/>
  <c r="M34" i="12"/>
  <c r="L34" i="12"/>
  <c r="I34" i="12"/>
  <c r="F34" i="12"/>
  <c r="E34" i="12"/>
  <c r="D34" i="12"/>
  <c r="C34" i="12"/>
  <c r="B34" i="12"/>
  <c r="B37" i="12" s="1"/>
  <c r="Q41" i="11" l="1"/>
  <c r="D38" i="11"/>
  <c r="Q37" i="11"/>
  <c r="E37" i="11"/>
  <c r="D37" i="11"/>
  <c r="C37" i="11"/>
  <c r="R35" i="11"/>
  <c r="Q35" i="11"/>
  <c r="F35" i="11"/>
  <c r="E35" i="11"/>
  <c r="D35" i="11"/>
  <c r="C35" i="11"/>
  <c r="B35" i="11"/>
  <c r="R34" i="11"/>
  <c r="N34" i="11"/>
  <c r="M34" i="11"/>
  <c r="L34" i="11"/>
  <c r="I34" i="11"/>
  <c r="H34" i="11"/>
  <c r="G34" i="11"/>
  <c r="F34" i="11"/>
  <c r="E34" i="11"/>
  <c r="D34" i="11"/>
  <c r="C34" i="11"/>
  <c r="B34" i="11"/>
  <c r="B37" i="11" s="1"/>
  <c r="Q41" i="10" l="1"/>
  <c r="Q35" i="10" l="1"/>
  <c r="D38" i="10" l="1"/>
  <c r="Q37" i="10"/>
  <c r="E37" i="10"/>
  <c r="D37" i="10"/>
  <c r="C37" i="10"/>
  <c r="F35" i="10"/>
  <c r="E35" i="10"/>
  <c r="D35" i="10"/>
  <c r="C35" i="10"/>
  <c r="B35" i="10"/>
  <c r="R34" i="10"/>
  <c r="N34" i="10"/>
  <c r="M34" i="10"/>
  <c r="L34" i="10"/>
  <c r="I34" i="10"/>
  <c r="H34" i="10"/>
  <c r="G34" i="10"/>
  <c r="F34" i="10"/>
  <c r="E34" i="10"/>
  <c r="D34" i="10"/>
  <c r="C34" i="10"/>
  <c r="B34" i="10"/>
  <c r="B37" i="10" l="1"/>
  <c r="Q41" i="9"/>
  <c r="D38" i="9"/>
  <c r="Q37" i="9"/>
  <c r="E37" i="9"/>
  <c r="D37" i="9"/>
  <c r="C37" i="9"/>
  <c r="R35" i="9"/>
  <c r="Q35" i="9"/>
  <c r="F35" i="9"/>
  <c r="E35" i="9"/>
  <c r="D35" i="9"/>
  <c r="C35" i="9"/>
  <c r="B35" i="9"/>
  <c r="R34" i="9"/>
  <c r="N34" i="9"/>
  <c r="M34" i="9"/>
  <c r="L34" i="9"/>
  <c r="I34" i="9"/>
  <c r="H34" i="9"/>
  <c r="G34" i="9"/>
  <c r="F34" i="9"/>
  <c r="E34" i="9"/>
  <c r="D34" i="9"/>
  <c r="C34" i="9"/>
  <c r="B34" i="9"/>
  <c r="B37" i="9" l="1"/>
  <c r="Q41" i="8"/>
  <c r="D38" i="8"/>
  <c r="Q37" i="8"/>
  <c r="E37" i="8"/>
  <c r="D37" i="8"/>
  <c r="C37" i="8"/>
  <c r="Q35" i="8"/>
  <c r="F35" i="8"/>
  <c r="E35" i="8"/>
  <c r="D35" i="8"/>
  <c r="C35" i="8"/>
  <c r="B35" i="8"/>
  <c r="R34" i="8"/>
  <c r="N34" i="8"/>
  <c r="M34" i="8"/>
  <c r="L34" i="8"/>
  <c r="I34" i="8"/>
  <c r="H34" i="8"/>
  <c r="G34" i="8"/>
  <c r="F34" i="8"/>
  <c r="E34" i="8"/>
  <c r="D34" i="8"/>
  <c r="C34" i="8"/>
  <c r="B34" i="8"/>
  <c r="B37" i="8" s="1"/>
  <c r="R34" i="7" l="1"/>
  <c r="Q35" i="7" l="1"/>
  <c r="Q41" i="7" l="1"/>
  <c r="D38" i="7"/>
  <c r="Q37" i="7"/>
  <c r="E37" i="7"/>
  <c r="D37" i="7"/>
  <c r="C37" i="7"/>
  <c r="F35" i="7"/>
  <c r="E35" i="7"/>
  <c r="D35" i="7"/>
  <c r="C35" i="7"/>
  <c r="B35" i="7"/>
  <c r="N34" i="7"/>
  <c r="M34" i="7"/>
  <c r="L34" i="7"/>
  <c r="I34" i="7"/>
  <c r="H34" i="7"/>
  <c r="G34" i="7"/>
  <c r="F34" i="7"/>
  <c r="E34" i="7"/>
  <c r="D34" i="7"/>
  <c r="C34" i="7"/>
  <c r="B34" i="7"/>
  <c r="B37" i="7" s="1"/>
  <c r="D40" i="6" l="1"/>
  <c r="Q41" i="6" l="1"/>
  <c r="D38" i="6"/>
  <c r="Q37" i="6"/>
  <c r="E37" i="6"/>
  <c r="D37" i="6"/>
  <c r="C37" i="6"/>
  <c r="R35" i="6"/>
  <c r="Q35" i="6"/>
  <c r="F35" i="6"/>
  <c r="E35" i="6"/>
  <c r="D35" i="6"/>
  <c r="C35" i="6"/>
  <c r="B35" i="6"/>
  <c r="R34" i="6"/>
  <c r="N34" i="6"/>
  <c r="M34" i="6"/>
  <c r="L34" i="6"/>
  <c r="I34" i="6"/>
  <c r="H34" i="6"/>
  <c r="G34" i="6"/>
  <c r="F34" i="6"/>
  <c r="E34" i="6"/>
  <c r="D34" i="6"/>
  <c r="C34" i="6"/>
  <c r="B34" i="6"/>
  <c r="B37" i="6" l="1"/>
  <c r="Q35" i="5"/>
  <c r="G34" i="5" l="1"/>
  <c r="H34" i="5"/>
  <c r="Q41" i="5"/>
  <c r="D38" i="5"/>
  <c r="Q37" i="5"/>
  <c r="E37" i="5"/>
  <c r="D37" i="5"/>
  <c r="C37" i="5"/>
  <c r="R35" i="5"/>
  <c r="F35" i="5"/>
  <c r="E35" i="5"/>
  <c r="D35" i="5"/>
  <c r="C35" i="5"/>
  <c r="B35" i="5"/>
  <c r="R34" i="5"/>
  <c r="N34" i="5"/>
  <c r="M34" i="5"/>
  <c r="L34" i="5"/>
  <c r="I34" i="5"/>
  <c r="F34" i="5"/>
  <c r="E34" i="5"/>
  <c r="D34" i="5"/>
  <c r="C34" i="5"/>
  <c r="B34" i="5"/>
  <c r="B37" i="5" s="1"/>
  <c r="Q35" i="4" l="1"/>
  <c r="H34" i="4" l="1"/>
  <c r="G34" i="4"/>
  <c r="Q41" i="4" l="1"/>
  <c r="D38" i="4"/>
  <c r="Q37" i="4"/>
  <c r="E37" i="4"/>
  <c r="D37" i="4"/>
  <c r="C37" i="4"/>
  <c r="R35" i="4"/>
  <c r="F35" i="4"/>
  <c r="E35" i="4"/>
  <c r="D35" i="4"/>
  <c r="C35" i="4"/>
  <c r="B35" i="4"/>
  <c r="R34" i="4"/>
  <c r="N34" i="4"/>
  <c r="M34" i="4"/>
  <c r="L34" i="4"/>
  <c r="I34" i="4"/>
  <c r="F34" i="4"/>
  <c r="E34" i="4"/>
  <c r="D34" i="4"/>
  <c r="C34" i="4"/>
  <c r="B34" i="4"/>
  <c r="B37" i="4" s="1"/>
  <c r="Q41" i="3" l="1"/>
  <c r="D38" i="3"/>
  <c r="Q37" i="3"/>
  <c r="E37" i="3"/>
  <c r="D37" i="3"/>
  <c r="C37" i="3"/>
  <c r="R35" i="3"/>
  <c r="Q35" i="3"/>
  <c r="F35" i="3"/>
  <c r="E35" i="3"/>
  <c r="D35" i="3"/>
  <c r="C35" i="3"/>
  <c r="B35" i="3"/>
  <c r="R34" i="3"/>
  <c r="N34" i="3"/>
  <c r="M34" i="3"/>
  <c r="L34" i="3"/>
  <c r="I34" i="3"/>
  <c r="F34" i="3"/>
  <c r="E34" i="3"/>
  <c r="D34" i="3"/>
  <c r="C34" i="3"/>
  <c r="B34" i="3"/>
  <c r="B37" i="3" s="1"/>
  <c r="Q39" i="2" l="1"/>
  <c r="D38" i="2" l="1"/>
  <c r="Q37" i="2"/>
  <c r="E37" i="2"/>
  <c r="D37" i="2"/>
  <c r="C37" i="2"/>
  <c r="R35" i="2"/>
  <c r="Q35" i="2"/>
  <c r="F35" i="2"/>
  <c r="E35" i="2"/>
  <c r="D35" i="2"/>
  <c r="C35" i="2"/>
  <c r="B35" i="2"/>
  <c r="R34" i="2"/>
  <c r="N34" i="2"/>
  <c r="M34" i="2"/>
  <c r="L34" i="2"/>
  <c r="I34" i="2"/>
  <c r="F34" i="2"/>
  <c r="E34" i="2"/>
  <c r="D34" i="2"/>
  <c r="C34" i="2"/>
  <c r="B34" i="2"/>
  <c r="B37" i="2" s="1"/>
  <c r="Q35" i="1"/>
  <c r="D38" i="1" l="1"/>
  <c r="Q37" i="1"/>
  <c r="E37" i="1"/>
  <c r="D37" i="1"/>
  <c r="C37" i="1"/>
  <c r="R35" i="1"/>
  <c r="F35" i="1"/>
  <c r="E35" i="1"/>
  <c r="D35" i="1"/>
  <c r="C35" i="1"/>
  <c r="B35" i="1"/>
  <c r="R34" i="1"/>
  <c r="N34" i="1"/>
  <c r="M34" i="1"/>
  <c r="L34" i="1"/>
  <c r="I34" i="1"/>
  <c r="H34" i="1"/>
  <c r="G34" i="1"/>
  <c r="F34" i="1"/>
  <c r="E34" i="1"/>
  <c r="D34" i="1"/>
  <c r="C34" i="1"/>
  <c r="B34" i="1"/>
  <c r="B37" i="1" s="1"/>
</calcChain>
</file>

<file path=xl/sharedStrings.xml><?xml version="1.0" encoding="utf-8"?>
<sst xmlns="http://schemas.openxmlformats.org/spreadsheetml/2006/main" count="984" uniqueCount="60">
  <si>
    <t>Day Number</t>
  </si>
  <si>
    <t>Max Temp</t>
  </si>
  <si>
    <t>Min Temp</t>
  </si>
  <si>
    <t>Total rainfall</t>
  </si>
  <si>
    <t>Min Grass Temp</t>
  </si>
  <si>
    <t>Min Concrete Temp</t>
  </si>
  <si>
    <t>Average 30cm Soil Temp</t>
  </si>
  <si>
    <t>Average 100cm Soil Temp</t>
  </si>
  <si>
    <t>Average wind speed (kph)</t>
  </si>
  <si>
    <t>Wind Direction at 09:00</t>
  </si>
  <si>
    <t>Wind Speed (kph) at 09:00</t>
  </si>
  <si>
    <t>Dry Bulb Temp at 09:00</t>
  </si>
  <si>
    <t>Average Humidity</t>
  </si>
  <si>
    <t>Max Wind Gust (kph)</t>
  </si>
  <si>
    <t>Max Wind Gust Time</t>
  </si>
  <si>
    <t>Max Wind Gust Direction</t>
  </si>
  <si>
    <t>Total Sunshine</t>
  </si>
  <si>
    <t>Average Dry Bulb Temp</t>
  </si>
  <si>
    <t>Results</t>
  </si>
  <si>
    <t>Max/Min</t>
  </si>
  <si>
    <t>Sunshine total is estimated from UKMO E&amp;NE regional total</t>
  </si>
  <si>
    <t>Weather Data for January 2021</t>
  </si>
  <si>
    <t>NW</t>
  </si>
  <si>
    <t>WNW</t>
  </si>
  <si>
    <t>E</t>
  </si>
  <si>
    <t>ENE</t>
  </si>
  <si>
    <t>NE</t>
  </si>
  <si>
    <t>N</t>
  </si>
  <si>
    <t>WSW</t>
  </si>
  <si>
    <t>SE</t>
  </si>
  <si>
    <t>W</t>
  </si>
  <si>
    <t>SSW</t>
  </si>
  <si>
    <t>SW</t>
  </si>
  <si>
    <t>ESE</t>
  </si>
  <si>
    <t>NNW</t>
  </si>
  <si>
    <t>---</t>
  </si>
  <si>
    <t>Weather Data for February 2021</t>
  </si>
  <si>
    <t xml:space="preserve"> </t>
  </si>
  <si>
    <t>Actual sunshine total recporded at Durham</t>
  </si>
  <si>
    <t>Weather Data for March 2021</t>
  </si>
  <si>
    <t>30cm Soil Temp at 09:00</t>
  </si>
  <si>
    <t>100cm Soil Temp at 09:00</t>
  </si>
  <si>
    <t>NNE</t>
  </si>
  <si>
    <t>SSE</t>
  </si>
  <si>
    <t>Weather Data for April 2021</t>
  </si>
  <si>
    <t xml:space="preserve">Average Soil Temp </t>
  </si>
  <si>
    <t xml:space="preserve">Average 100cm Soil Temp </t>
  </si>
  <si>
    <t>Weather Data for May 2021</t>
  </si>
  <si>
    <t xml:space="preserve">Average 30 cm Soil Temp </t>
  </si>
  <si>
    <t>Weather Data for June 2021</t>
  </si>
  <si>
    <t xml:space="preserve">Average 30cm Soil Temp </t>
  </si>
  <si>
    <t>Weather Data for July 2021</t>
  </si>
  <si>
    <t>S</t>
  </si>
  <si>
    <t>Weather Data for August 2021</t>
  </si>
  <si>
    <t>Sunshine total recorded by AWS</t>
  </si>
  <si>
    <t>Weather Data for September 2021</t>
  </si>
  <si>
    <t>Weather Data for October 2021</t>
  </si>
  <si>
    <t>Weather Data for November 2021</t>
  </si>
  <si>
    <t>Weather Data for December 2021</t>
  </si>
  <si>
    <t>Copley infill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</si>
</sst>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F400]h:mm:ss\ AM/PM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8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0" fillId="0" borderId="0" xfId="0" applyNumberFormat="1"/>
    <xf numFmtId="165" fontId="0" fillId="0" borderId="0" xfId="0" applyNumberFormat="1"/>
    <xf numFmtId="164" fontId="4" fillId="0" borderId="0" xfId="0" applyNumberFormat="1" applyFont="1"/>
    <xf numFmtId="164" fontId="1" fillId="0" borderId="0" xfId="0" applyNumberFormat="1" applyFont="1"/>
    <xf numFmtId="0" fontId="3" fillId="4" borderId="1" xfId="0" applyFont="1" applyFill="1" applyBorder="1"/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1" xfId="0" applyFont="1" applyBorder="1"/>
    <xf numFmtId="2" fontId="0" fillId="0" borderId="1" xfId="0" applyNumberFormat="1" applyBorder="1"/>
    <xf numFmtId="2" fontId="3" fillId="0" borderId="1" xfId="0" applyNumberFormat="1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64" fontId="0" fillId="0" borderId="1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/>
    <xf numFmtId="164" fontId="5" fillId="5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8" fillId="4" borderId="1" xfId="0" applyFont="1" applyFill="1" applyBorder="1"/>
    <xf numFmtId="164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right"/>
    </xf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164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0" fontId="0" fillId="5" borderId="0" xfId="0" applyFill="1"/>
    <xf numFmtId="0" fontId="0" fillId="0" borderId="0" xfId="0" applyAlignment="1">
      <alignment horizontal="right"/>
    </xf>
    <xf numFmtId="0" fontId="4" fillId="4" borderId="1" xfId="0" applyFont="1" applyFill="1" applyBorder="1"/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0" xfId="0" applyFont="1"/>
    <xf numFmtId="164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5" borderId="1" xfId="0" applyNumberFormat="1" applyFont="1" applyFill="1" applyBorder="1" applyAlignment="1">
      <alignment horizontal="center"/>
    </xf>
    <xf numFmtId="164" fontId="9" fillId="0" borderId="0" xfId="0" applyNumberFormat="1" applyFont="1"/>
    <xf numFmtId="164" fontId="0" fillId="5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"/>
  <sheetViews>
    <sheetView topLeftCell="A25" workbookViewId="0">
      <selection activeCell="Q39" sqref="Q39"/>
    </sheetView>
  </sheetViews>
  <sheetFormatPr defaultRowHeight="14.5" x14ac:dyDescent="0.35"/>
  <cols>
    <col min="15" max="15" width="12.453125" customWidth="1"/>
  </cols>
  <sheetData>
    <row r="1" spans="1:27" x14ac:dyDescent="0.35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27" ht="30" x14ac:dyDescent="0.35">
      <c r="A2" s="4" t="s">
        <v>0</v>
      </c>
      <c r="B2" s="5" t="s">
        <v>1</v>
      </c>
      <c r="C2" s="5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 t="s">
        <v>9</v>
      </c>
      <c r="K2" s="5" t="s">
        <v>10</v>
      </c>
      <c r="L2" s="5" t="s">
        <v>11</v>
      </c>
      <c r="M2" s="6" t="s">
        <v>12</v>
      </c>
      <c r="N2" s="5" t="s">
        <v>13</v>
      </c>
      <c r="O2" s="4" t="s">
        <v>14</v>
      </c>
      <c r="P2" s="6" t="s">
        <v>15</v>
      </c>
      <c r="Q2" s="7" t="s">
        <v>16</v>
      </c>
      <c r="R2" s="4" t="s">
        <v>17</v>
      </c>
      <c r="S2" s="4"/>
    </row>
    <row r="3" spans="1:27" x14ac:dyDescent="0.35">
      <c r="A3" s="8">
        <v>1</v>
      </c>
      <c r="B3" s="9">
        <v>5.46</v>
      </c>
      <c r="C3" s="9">
        <v>-1.49</v>
      </c>
      <c r="D3">
        <v>0.8</v>
      </c>
      <c r="E3" s="9">
        <v>0.18</v>
      </c>
      <c r="F3" s="9">
        <v>-0.53</v>
      </c>
      <c r="G3" s="9">
        <v>3.4804166666666667</v>
      </c>
      <c r="H3" s="9">
        <v>6.8566666666666665</v>
      </c>
      <c r="I3" s="9">
        <v>8.8656249999999943</v>
      </c>
      <c r="J3" t="s">
        <v>22</v>
      </c>
      <c r="K3" s="9">
        <v>8</v>
      </c>
      <c r="L3" s="9">
        <v>2.63</v>
      </c>
      <c r="M3" s="9">
        <v>92.887500000000003</v>
      </c>
      <c r="N3" s="9">
        <v>37</v>
      </c>
      <c r="O3" s="10">
        <v>0.47916666666666669</v>
      </c>
      <c r="P3" t="s">
        <v>22</v>
      </c>
      <c r="Q3" s="9">
        <v>1.95</v>
      </c>
      <c r="R3" s="9">
        <v>2.6779166666666669</v>
      </c>
      <c r="S3" s="9"/>
      <c r="T3" s="9"/>
      <c r="U3" s="9"/>
      <c r="V3" s="9"/>
      <c r="W3" s="9"/>
      <c r="AA3" s="10"/>
    </row>
    <row r="4" spans="1:27" x14ac:dyDescent="0.35">
      <c r="A4" s="8">
        <v>2</v>
      </c>
      <c r="B4" s="9">
        <v>2.41</v>
      </c>
      <c r="C4" s="9">
        <v>-0.8</v>
      </c>
      <c r="D4">
        <v>15.2</v>
      </c>
      <c r="E4" s="9">
        <v>-3.21</v>
      </c>
      <c r="F4" s="9">
        <v>-3.01</v>
      </c>
      <c r="G4" s="9">
        <v>3.5029166666666676</v>
      </c>
      <c r="H4" s="9">
        <v>6.6820833333333347</v>
      </c>
      <c r="I4" s="9">
        <v>5.8406250000000002</v>
      </c>
      <c r="J4" t="s">
        <v>22</v>
      </c>
      <c r="K4" s="9">
        <v>3.2</v>
      </c>
      <c r="L4" s="9">
        <v>-0.12</v>
      </c>
      <c r="M4" s="9">
        <v>90.379166666666663</v>
      </c>
      <c r="N4" s="9">
        <v>27.4</v>
      </c>
      <c r="O4" s="10">
        <v>3.125E-2</v>
      </c>
      <c r="P4" t="s">
        <v>23</v>
      </c>
      <c r="Q4" s="9">
        <v>0.3</v>
      </c>
      <c r="R4" s="9">
        <v>0.98875000000000013</v>
      </c>
      <c r="S4" s="9"/>
      <c r="T4" s="9"/>
      <c r="U4" s="9"/>
      <c r="AA4" s="10"/>
    </row>
    <row r="5" spans="1:27" x14ac:dyDescent="0.35">
      <c r="A5" s="8">
        <v>3</v>
      </c>
      <c r="B5" s="9">
        <v>5.26</v>
      </c>
      <c r="C5" s="9">
        <v>-0.13</v>
      </c>
      <c r="D5">
        <v>7</v>
      </c>
      <c r="E5" s="9">
        <v>-0.3</v>
      </c>
      <c r="F5" s="9">
        <v>-0.75</v>
      </c>
      <c r="G5" s="9">
        <v>3.4224999999999999</v>
      </c>
      <c r="H5" s="9">
        <v>6.5316666666666663</v>
      </c>
      <c r="I5" s="9">
        <v>6.3562499999999984</v>
      </c>
      <c r="J5" t="s">
        <v>22</v>
      </c>
      <c r="K5" s="9">
        <v>6.4</v>
      </c>
      <c r="L5" s="9">
        <v>2.35</v>
      </c>
      <c r="M5" s="9">
        <v>95.520833333333329</v>
      </c>
      <c r="N5" s="9">
        <v>41.8</v>
      </c>
      <c r="O5" s="10">
        <v>0.64583333333333337</v>
      </c>
      <c r="P5" t="s">
        <v>24</v>
      </c>
      <c r="Q5" s="9">
        <v>1.42</v>
      </c>
      <c r="R5" s="9">
        <v>2.3366666666666664</v>
      </c>
      <c r="S5" s="9"/>
      <c r="T5" s="9"/>
      <c r="U5" s="9"/>
      <c r="AA5" s="10"/>
    </row>
    <row r="6" spans="1:27" x14ac:dyDescent="0.35">
      <c r="A6" s="8">
        <v>4</v>
      </c>
      <c r="B6" s="9">
        <v>3.88</v>
      </c>
      <c r="C6" s="9">
        <v>1.29</v>
      </c>
      <c r="D6">
        <v>2.6</v>
      </c>
      <c r="E6" s="9">
        <v>-0.5</v>
      </c>
      <c r="F6" s="9">
        <v>-0.93</v>
      </c>
      <c r="G6" s="9">
        <v>3.4995833333333324</v>
      </c>
      <c r="H6" s="9">
        <v>6.4058333333333346</v>
      </c>
      <c r="I6" s="9">
        <v>10.689583333333326</v>
      </c>
      <c r="J6" t="s">
        <v>25</v>
      </c>
      <c r="K6" s="9">
        <v>6.4</v>
      </c>
      <c r="L6" s="9">
        <v>2.13</v>
      </c>
      <c r="M6" s="9">
        <v>88.445833333333326</v>
      </c>
      <c r="N6" s="9">
        <v>40.200000000000003</v>
      </c>
      <c r="O6" s="10">
        <v>0.72916666666666663</v>
      </c>
      <c r="P6" t="s">
        <v>24</v>
      </c>
      <c r="Q6" s="9">
        <v>0.33</v>
      </c>
      <c r="R6" s="9">
        <v>2.6179166666666669</v>
      </c>
      <c r="S6" s="9"/>
      <c r="T6" s="9"/>
      <c r="U6" s="9"/>
      <c r="AA6" s="10"/>
    </row>
    <row r="7" spans="1:27" x14ac:dyDescent="0.35">
      <c r="A7" s="8">
        <v>5</v>
      </c>
      <c r="B7" s="9">
        <v>3.79</v>
      </c>
      <c r="C7" s="9">
        <v>1.38</v>
      </c>
      <c r="D7">
        <v>3.6</v>
      </c>
      <c r="E7" s="9">
        <v>-0.92</v>
      </c>
      <c r="F7" s="9">
        <v>-0.91</v>
      </c>
      <c r="G7" s="9">
        <v>3.5391666666666661</v>
      </c>
      <c r="H7" s="9">
        <v>6.3066666666666675</v>
      </c>
      <c r="I7" s="9">
        <v>7.2677083333333314</v>
      </c>
      <c r="J7" t="s">
        <v>34</v>
      </c>
      <c r="K7" s="9">
        <v>3.2</v>
      </c>
      <c r="L7" s="9">
        <v>1.57</v>
      </c>
      <c r="M7" s="9">
        <v>90.899999999999991</v>
      </c>
      <c r="N7" s="9">
        <v>40.200000000000003</v>
      </c>
      <c r="O7" s="10">
        <v>8.3333333333333329E-2</v>
      </c>
      <c r="P7" t="s">
        <v>25</v>
      </c>
      <c r="Q7" s="9">
        <v>1.32</v>
      </c>
      <c r="R7" s="9">
        <v>1.9904166666666665</v>
      </c>
      <c r="S7" s="9"/>
      <c r="T7" s="9"/>
      <c r="U7" s="9"/>
      <c r="AA7" s="10"/>
    </row>
    <row r="8" spans="1:27" x14ac:dyDescent="0.35">
      <c r="A8" s="8">
        <v>6</v>
      </c>
      <c r="B8" s="9">
        <v>2.25</v>
      </c>
      <c r="C8" s="9">
        <v>-0.18</v>
      </c>
      <c r="D8">
        <v>4.8</v>
      </c>
      <c r="E8" s="9">
        <v>-1.27</v>
      </c>
      <c r="F8" s="9">
        <v>-1.35</v>
      </c>
      <c r="G8" s="9">
        <v>3.5045833333333332</v>
      </c>
      <c r="H8" s="9">
        <v>6.222083333333333</v>
      </c>
      <c r="I8" s="9">
        <v>2.0666666666666655</v>
      </c>
      <c r="J8" t="s">
        <v>23</v>
      </c>
      <c r="K8" s="9">
        <v>1.6</v>
      </c>
      <c r="L8" s="9">
        <v>0.16</v>
      </c>
      <c r="M8" s="9">
        <v>96.55416666666666</v>
      </c>
      <c r="N8" s="9">
        <v>32.200000000000003</v>
      </c>
      <c r="O8" s="10">
        <v>0.125</v>
      </c>
      <c r="P8" t="s">
        <v>26</v>
      </c>
      <c r="Q8" s="9">
        <v>1.1499999999999999</v>
      </c>
      <c r="R8" s="9">
        <v>0.32541666666666663</v>
      </c>
      <c r="S8" s="9"/>
      <c r="T8" s="9"/>
      <c r="U8" s="9"/>
      <c r="AA8" s="10"/>
    </row>
    <row r="9" spans="1:27" x14ac:dyDescent="0.35">
      <c r="A9" s="8">
        <v>7</v>
      </c>
      <c r="B9" s="9">
        <v>1.87</v>
      </c>
      <c r="C9" s="9">
        <v>-4.0199999999999996</v>
      </c>
      <c r="D9">
        <v>6.6</v>
      </c>
      <c r="E9" s="9">
        <v>-6.95</v>
      </c>
      <c r="F9" s="9">
        <v>-4.38</v>
      </c>
      <c r="G9" s="9">
        <v>3.2683333333333331</v>
      </c>
      <c r="H9" s="9">
        <v>6.1416666666666666</v>
      </c>
      <c r="I9" s="9">
        <v>1.8833333333333337</v>
      </c>
      <c r="J9" t="s">
        <v>33</v>
      </c>
      <c r="K9" s="9">
        <v>0</v>
      </c>
      <c r="L9" s="9">
        <v>-1.84</v>
      </c>
      <c r="M9" s="9">
        <v>95.745833333333337</v>
      </c>
      <c r="N9" s="9">
        <v>20.9</v>
      </c>
      <c r="O9" s="10">
        <v>0.9375</v>
      </c>
      <c r="P9" t="s">
        <v>27</v>
      </c>
      <c r="Q9" s="9">
        <v>0.27</v>
      </c>
      <c r="R9" s="9">
        <v>-0.51041666666666707</v>
      </c>
      <c r="S9" s="9"/>
      <c r="T9" s="9"/>
      <c r="U9" s="9"/>
      <c r="AA9" s="10"/>
    </row>
    <row r="10" spans="1:27" x14ac:dyDescent="0.35">
      <c r="A10" s="8">
        <v>8</v>
      </c>
      <c r="B10" s="9">
        <v>1.1200000000000001</v>
      </c>
      <c r="C10" s="9">
        <v>-1.91</v>
      </c>
      <c r="D10">
        <v>5.2</v>
      </c>
      <c r="E10" s="9">
        <v>-0.08</v>
      </c>
      <c r="F10" s="9">
        <v>-0.02</v>
      </c>
      <c r="G10" s="9">
        <v>2.9912499999999995</v>
      </c>
      <c r="H10" s="9">
        <v>6.0437500000000002</v>
      </c>
      <c r="I10" s="9">
        <v>5.0239583333333337</v>
      </c>
      <c r="J10" t="s">
        <v>25</v>
      </c>
      <c r="K10" s="9">
        <v>6.4</v>
      </c>
      <c r="L10" s="9">
        <v>0.48</v>
      </c>
      <c r="M10" s="9">
        <v>96.358333333333306</v>
      </c>
      <c r="N10" s="9">
        <v>29</v>
      </c>
      <c r="O10" s="10">
        <v>0.20833333333333334</v>
      </c>
      <c r="P10" t="s">
        <v>25</v>
      </c>
      <c r="Q10" s="9">
        <v>0.15</v>
      </c>
      <c r="R10" s="9">
        <v>-6.1666666666666668E-2</v>
      </c>
      <c r="S10" s="9"/>
      <c r="T10" s="9"/>
      <c r="U10" s="9"/>
      <c r="AA10" s="10"/>
    </row>
    <row r="11" spans="1:27" x14ac:dyDescent="0.35">
      <c r="A11" s="8">
        <v>9</v>
      </c>
      <c r="B11" s="9">
        <v>4.57</v>
      </c>
      <c r="C11" s="9">
        <v>-4.67</v>
      </c>
      <c r="D11">
        <v>2.4</v>
      </c>
      <c r="E11" s="9">
        <v>-7.73</v>
      </c>
      <c r="F11" s="9">
        <v>-3.24</v>
      </c>
      <c r="G11" s="9">
        <v>2.9079166666666669</v>
      </c>
      <c r="H11" s="9">
        <v>5.9349999999999996</v>
      </c>
      <c r="I11" s="9">
        <v>2.1166666666666658</v>
      </c>
      <c r="J11" t="s">
        <v>30</v>
      </c>
      <c r="K11" s="9">
        <v>0</v>
      </c>
      <c r="L11" s="9">
        <v>-3.62</v>
      </c>
      <c r="M11" s="9">
        <v>87.404166666666683</v>
      </c>
      <c r="N11" s="9">
        <v>27.4</v>
      </c>
      <c r="O11" s="10">
        <v>0.91666666666666663</v>
      </c>
      <c r="P11" t="s">
        <v>28</v>
      </c>
      <c r="Q11" s="9">
        <v>7.33</v>
      </c>
      <c r="R11" s="9">
        <v>-0.38541666666666669</v>
      </c>
      <c r="S11" s="9"/>
      <c r="T11" s="9"/>
      <c r="U11" s="9"/>
      <c r="AA11" s="10"/>
    </row>
    <row r="12" spans="1:27" x14ac:dyDescent="0.35">
      <c r="A12" s="8">
        <v>10</v>
      </c>
      <c r="B12" s="9">
        <v>7</v>
      </c>
      <c r="C12" s="9">
        <v>-3.56</v>
      </c>
      <c r="D12">
        <v>0</v>
      </c>
      <c r="E12" s="9">
        <v>-3.74</v>
      </c>
      <c r="F12" s="9">
        <v>-1.69</v>
      </c>
      <c r="G12" s="9">
        <v>2.7479166666666663</v>
      </c>
      <c r="H12" s="9">
        <v>5.8220833333333344</v>
      </c>
      <c r="I12" s="9">
        <v>3.9395833333333328</v>
      </c>
      <c r="J12" t="s">
        <v>29</v>
      </c>
      <c r="K12" s="9">
        <v>0</v>
      </c>
      <c r="L12" s="9">
        <v>4.43</v>
      </c>
      <c r="M12" s="9">
        <v>88.270833333333329</v>
      </c>
      <c r="N12" s="9">
        <v>30.6</v>
      </c>
      <c r="O12" s="10">
        <v>0.96875</v>
      </c>
      <c r="P12" t="s">
        <v>28</v>
      </c>
      <c r="Q12" s="9">
        <v>0.22</v>
      </c>
      <c r="R12" s="9">
        <v>4.5724999999999998</v>
      </c>
      <c r="S12" s="9"/>
      <c r="T12" s="9"/>
      <c r="U12" s="9"/>
      <c r="AA12" s="10"/>
    </row>
    <row r="13" spans="1:27" x14ac:dyDescent="0.35">
      <c r="A13" s="8">
        <v>11</v>
      </c>
      <c r="B13" s="9">
        <v>9.81</v>
      </c>
      <c r="C13" s="9">
        <v>3.58</v>
      </c>
      <c r="D13">
        <v>6</v>
      </c>
      <c r="E13" s="9">
        <v>2.98</v>
      </c>
      <c r="F13" s="9">
        <v>2.2599999999999998</v>
      </c>
      <c r="G13" s="9">
        <v>3.0529166666666669</v>
      </c>
      <c r="H13" s="9">
        <v>5.7175000000000011</v>
      </c>
      <c r="I13" s="9">
        <v>11.290625000000006</v>
      </c>
      <c r="J13" t="s">
        <v>28</v>
      </c>
      <c r="K13" s="9">
        <v>3.2</v>
      </c>
      <c r="L13" s="9">
        <v>5.89</v>
      </c>
      <c r="M13" s="9">
        <v>83.89166666666668</v>
      </c>
      <c r="N13" s="9">
        <v>57.9</v>
      </c>
      <c r="O13" s="10">
        <v>0.64583333333333337</v>
      </c>
      <c r="P13" t="s">
        <v>28</v>
      </c>
      <c r="Q13" s="9">
        <v>0.43</v>
      </c>
      <c r="R13" s="9">
        <v>6.8804166666666662</v>
      </c>
      <c r="S13" s="9"/>
      <c r="T13" s="9"/>
      <c r="U13" s="9"/>
      <c r="AA13" s="10"/>
    </row>
    <row r="14" spans="1:27" x14ac:dyDescent="0.35">
      <c r="A14" s="8">
        <v>12</v>
      </c>
      <c r="B14" s="9">
        <v>5.08</v>
      </c>
      <c r="C14" s="9">
        <v>-1.01</v>
      </c>
      <c r="D14">
        <v>0</v>
      </c>
      <c r="E14" s="9">
        <v>-3.35</v>
      </c>
      <c r="F14" s="9">
        <v>-2.9</v>
      </c>
      <c r="G14" s="9">
        <v>3.6304166666666671</v>
      </c>
      <c r="H14" s="9">
        <v>5.659583333333333</v>
      </c>
      <c r="I14" s="9">
        <v>5.6614583333333295</v>
      </c>
      <c r="J14" t="s">
        <v>23</v>
      </c>
      <c r="K14" s="9">
        <v>4.8</v>
      </c>
      <c r="L14" s="11">
        <v>-0.68</v>
      </c>
      <c r="M14" s="9">
        <v>85.708333333333329</v>
      </c>
      <c r="N14" s="9">
        <v>38.6</v>
      </c>
      <c r="O14" s="10">
        <v>0.44791666666666669</v>
      </c>
      <c r="P14" t="s">
        <v>23</v>
      </c>
      <c r="Q14" s="9">
        <v>6</v>
      </c>
      <c r="R14" s="9">
        <v>0.96166666666666645</v>
      </c>
      <c r="S14" s="9"/>
      <c r="T14" s="12"/>
      <c r="U14" s="9"/>
      <c r="AA14" s="10"/>
    </row>
    <row r="15" spans="1:27" x14ac:dyDescent="0.35">
      <c r="A15" s="8">
        <v>13</v>
      </c>
      <c r="B15" s="9">
        <v>2.4700000000000002</v>
      </c>
      <c r="C15" s="9">
        <v>-1.34</v>
      </c>
      <c r="D15">
        <v>6.8</v>
      </c>
      <c r="E15" s="9">
        <v>-3.84</v>
      </c>
      <c r="F15" s="9">
        <v>-2.79</v>
      </c>
      <c r="G15" s="9">
        <v>3.3079166666666668</v>
      </c>
      <c r="H15" s="9">
        <v>5.6641666666666666</v>
      </c>
      <c r="I15" s="9">
        <v>0.43333333333333351</v>
      </c>
      <c r="J15" t="s">
        <v>30</v>
      </c>
      <c r="K15" s="9">
        <v>0</v>
      </c>
      <c r="L15" s="9">
        <v>0.02</v>
      </c>
      <c r="M15" s="9">
        <v>87.958333333333329</v>
      </c>
      <c r="N15" s="9">
        <v>9.6999999999999993</v>
      </c>
      <c r="O15" s="10">
        <v>2.0833333333333332E-2</v>
      </c>
      <c r="P15" t="s">
        <v>23</v>
      </c>
      <c r="Q15" s="9">
        <v>0.9</v>
      </c>
      <c r="R15" s="9">
        <v>0.68041666666666656</v>
      </c>
      <c r="S15" s="9"/>
      <c r="T15" s="9"/>
      <c r="U15" s="9"/>
      <c r="AA15" s="10"/>
    </row>
    <row r="16" spans="1:27" x14ac:dyDescent="0.35">
      <c r="A16" s="8">
        <v>14</v>
      </c>
      <c r="B16" s="9">
        <v>1.69</v>
      </c>
      <c r="C16" s="9">
        <v>0</v>
      </c>
      <c r="D16">
        <v>9.8000000000000007</v>
      </c>
      <c r="E16" s="9">
        <v>-0.08</v>
      </c>
      <c r="F16" s="9">
        <v>0</v>
      </c>
      <c r="G16" s="9">
        <v>3.0258333333333329</v>
      </c>
      <c r="H16" s="9">
        <v>5.6387500000000008</v>
      </c>
      <c r="I16" s="9">
        <v>0.61666666666666703</v>
      </c>
      <c r="J16" t="s">
        <v>33</v>
      </c>
      <c r="K16" s="9">
        <v>0</v>
      </c>
      <c r="L16" s="9">
        <v>0.21</v>
      </c>
      <c r="M16" s="9">
        <v>96.970833333333346</v>
      </c>
      <c r="N16" s="9">
        <v>11.3</v>
      </c>
      <c r="O16" s="10">
        <v>0.21875</v>
      </c>
      <c r="P16" t="s">
        <v>29</v>
      </c>
      <c r="Q16" s="9">
        <v>0.05</v>
      </c>
      <c r="R16" s="9">
        <v>0.57625000000000004</v>
      </c>
      <c r="S16" s="9"/>
      <c r="T16" s="9"/>
      <c r="U16" s="9"/>
      <c r="AA16" s="10"/>
    </row>
    <row r="17" spans="1:27" x14ac:dyDescent="0.35">
      <c r="A17" s="8">
        <v>15</v>
      </c>
      <c r="B17" s="9">
        <v>1.61</v>
      </c>
      <c r="C17" s="9">
        <v>-4.54</v>
      </c>
      <c r="D17">
        <v>0.2</v>
      </c>
      <c r="E17" s="9">
        <v>-5.85</v>
      </c>
      <c r="F17" s="9">
        <v>-3.05</v>
      </c>
      <c r="G17" s="9">
        <v>2.9470833333333335</v>
      </c>
      <c r="H17" s="9">
        <v>5.5733333333333315</v>
      </c>
      <c r="I17" s="9">
        <v>1.4500000000000004</v>
      </c>
      <c r="J17" t="s">
        <v>25</v>
      </c>
      <c r="K17" s="9">
        <v>0</v>
      </c>
      <c r="L17" s="9">
        <v>-4.2300000000000004</v>
      </c>
      <c r="M17" s="9">
        <v>95.158333333333317</v>
      </c>
      <c r="N17" s="9">
        <v>29</v>
      </c>
      <c r="O17" s="10">
        <v>0</v>
      </c>
      <c r="P17" t="s">
        <v>30</v>
      </c>
      <c r="Q17" s="9">
        <v>6.37</v>
      </c>
      <c r="R17" s="9">
        <v>-2.0520833333333335</v>
      </c>
      <c r="S17" s="9"/>
      <c r="T17" s="9"/>
      <c r="U17" s="9"/>
      <c r="AA17" s="10"/>
    </row>
    <row r="18" spans="1:27" x14ac:dyDescent="0.35">
      <c r="A18" s="8">
        <v>16</v>
      </c>
      <c r="B18" s="9">
        <v>7.46</v>
      </c>
      <c r="C18" s="9">
        <v>-4.32</v>
      </c>
      <c r="D18">
        <v>4.8</v>
      </c>
      <c r="E18" s="9">
        <v>-4.38</v>
      </c>
      <c r="F18" s="9">
        <v>-2.34</v>
      </c>
      <c r="G18" s="9">
        <v>2.762083333333333</v>
      </c>
      <c r="H18" s="9">
        <v>5.494583333333332</v>
      </c>
      <c r="I18" s="9">
        <v>5.0708333333333346</v>
      </c>
      <c r="J18" t="s">
        <v>30</v>
      </c>
      <c r="K18" s="9">
        <v>4.8</v>
      </c>
      <c r="L18" s="9">
        <v>1.45</v>
      </c>
      <c r="M18" s="9">
        <v>90.983333333333334</v>
      </c>
      <c r="N18" s="9">
        <v>33.799999999999997</v>
      </c>
      <c r="O18" s="10">
        <v>0.30208333333333331</v>
      </c>
      <c r="P18" t="s">
        <v>31</v>
      </c>
      <c r="Q18" s="9">
        <v>3.33</v>
      </c>
      <c r="R18" s="9">
        <v>2.8366666666666664</v>
      </c>
      <c r="S18" s="9"/>
      <c r="T18" s="9"/>
      <c r="U18" s="9"/>
      <c r="AA18" s="10"/>
    </row>
    <row r="19" spans="1:27" x14ac:dyDescent="0.35">
      <c r="A19" s="8">
        <v>17</v>
      </c>
      <c r="B19" s="9">
        <v>5.93</v>
      </c>
      <c r="C19" s="9">
        <v>1.42</v>
      </c>
      <c r="D19">
        <v>0</v>
      </c>
      <c r="E19" s="9">
        <v>-0.54</v>
      </c>
      <c r="F19" s="9">
        <v>-1.33</v>
      </c>
      <c r="G19" s="9">
        <v>2.7929166666666667</v>
      </c>
      <c r="H19" s="9">
        <v>5.4116666666666662</v>
      </c>
      <c r="I19" s="9">
        <v>8.9020833333333389</v>
      </c>
      <c r="J19" t="s">
        <v>23</v>
      </c>
      <c r="K19" s="9">
        <v>14.5</v>
      </c>
      <c r="L19" s="9">
        <v>3.98</v>
      </c>
      <c r="M19" s="9">
        <v>80.454166666666666</v>
      </c>
      <c r="N19" s="9">
        <v>40.200000000000003</v>
      </c>
      <c r="O19" s="10">
        <v>0.41666666666666669</v>
      </c>
      <c r="P19" t="s">
        <v>30</v>
      </c>
      <c r="Q19" s="9">
        <v>2.4500000000000002</v>
      </c>
      <c r="R19" s="9">
        <v>4.6729166666666666</v>
      </c>
      <c r="S19" s="9"/>
      <c r="T19" s="9"/>
      <c r="U19" s="9"/>
      <c r="AA19" s="10"/>
    </row>
    <row r="20" spans="1:27" x14ac:dyDescent="0.35">
      <c r="A20" s="8">
        <v>18</v>
      </c>
      <c r="B20" s="9">
        <v>6.33</v>
      </c>
      <c r="C20" s="9">
        <v>4.03</v>
      </c>
      <c r="D20">
        <v>4</v>
      </c>
      <c r="E20" s="9">
        <v>2.58</v>
      </c>
      <c r="F20" s="9">
        <v>1.95</v>
      </c>
      <c r="G20" s="9">
        <v>3.1412499999999999</v>
      </c>
      <c r="H20" s="9">
        <v>5.3429166666666665</v>
      </c>
      <c r="I20" s="9">
        <v>5.6333333333333364</v>
      </c>
      <c r="J20" t="s">
        <v>30</v>
      </c>
      <c r="K20" s="9">
        <v>8</v>
      </c>
      <c r="L20" s="9">
        <v>5.83</v>
      </c>
      <c r="M20" s="9">
        <v>84.13333333333334</v>
      </c>
      <c r="N20" s="9">
        <v>30.6</v>
      </c>
      <c r="O20" s="10">
        <v>0.60416666666666663</v>
      </c>
      <c r="P20" t="s">
        <v>28</v>
      </c>
      <c r="Q20" s="9">
        <v>1.2</v>
      </c>
      <c r="R20" s="9">
        <v>5.1729166666666666</v>
      </c>
      <c r="S20" s="9"/>
      <c r="T20" s="9"/>
      <c r="U20" s="9"/>
      <c r="AA20" s="10"/>
    </row>
    <row r="21" spans="1:27" x14ac:dyDescent="0.35">
      <c r="A21" s="8">
        <v>19</v>
      </c>
      <c r="B21" s="9">
        <v>9.9600000000000009</v>
      </c>
      <c r="C21" s="9">
        <v>3.89</v>
      </c>
      <c r="D21">
        <v>15.4</v>
      </c>
      <c r="E21" s="9">
        <v>2.1</v>
      </c>
      <c r="F21" s="9">
        <v>1.71</v>
      </c>
      <c r="G21" s="9">
        <v>3.5795833333333333</v>
      </c>
      <c r="H21" s="9">
        <v>5.3199999999999967</v>
      </c>
      <c r="I21" s="9">
        <v>0.78333333333333355</v>
      </c>
      <c r="J21" t="s">
        <v>35</v>
      </c>
      <c r="K21" s="9">
        <v>0</v>
      </c>
      <c r="L21" s="9">
        <v>4.54</v>
      </c>
      <c r="M21" s="9">
        <v>96.995833333333323</v>
      </c>
      <c r="N21" s="9">
        <v>17.7</v>
      </c>
      <c r="O21" s="10">
        <v>0.84375</v>
      </c>
      <c r="P21" t="s">
        <v>30</v>
      </c>
      <c r="Q21" s="9">
        <v>0.17</v>
      </c>
      <c r="R21" s="9">
        <v>6.0454166666666671</v>
      </c>
      <c r="S21" s="9"/>
      <c r="T21" s="9"/>
      <c r="U21" s="9"/>
      <c r="AA21" s="10"/>
    </row>
    <row r="22" spans="1:27" x14ac:dyDescent="0.35">
      <c r="A22" s="8">
        <v>20</v>
      </c>
      <c r="B22" s="9">
        <v>6.67</v>
      </c>
      <c r="C22" s="9">
        <v>4.5199999999999996</v>
      </c>
      <c r="D22">
        <v>18.600000000000001</v>
      </c>
      <c r="E22" s="9">
        <v>6.17</v>
      </c>
      <c r="F22" s="9">
        <v>6.14</v>
      </c>
      <c r="G22" s="9">
        <v>4.300416666666667</v>
      </c>
      <c r="H22" s="9">
        <v>5.3504166666666668</v>
      </c>
      <c r="I22" s="9">
        <v>3.6177083333333315</v>
      </c>
      <c r="J22" t="s">
        <v>22</v>
      </c>
      <c r="K22" s="9">
        <v>0</v>
      </c>
      <c r="L22" s="9">
        <v>6.78</v>
      </c>
      <c r="M22" s="9">
        <v>94.962499999999977</v>
      </c>
      <c r="N22" s="9">
        <v>25.7</v>
      </c>
      <c r="O22" s="10">
        <v>0.13541666666666666</v>
      </c>
      <c r="P22" t="s">
        <v>28</v>
      </c>
      <c r="Q22" s="9">
        <v>0.03</v>
      </c>
      <c r="R22" s="9">
        <v>5.8625000000000034</v>
      </c>
      <c r="S22" s="9"/>
      <c r="T22" s="9"/>
      <c r="U22" s="9"/>
      <c r="AA22" s="10"/>
    </row>
    <row r="23" spans="1:27" x14ac:dyDescent="0.35">
      <c r="A23" s="8">
        <v>21</v>
      </c>
      <c r="B23" s="9">
        <v>6.31</v>
      </c>
      <c r="C23" s="9">
        <v>0.47</v>
      </c>
      <c r="D23">
        <v>0</v>
      </c>
      <c r="E23" s="9">
        <v>-0.06</v>
      </c>
      <c r="F23" s="9">
        <v>-0.27</v>
      </c>
      <c r="G23" s="9">
        <v>4.4183333333333339</v>
      </c>
      <c r="H23" s="9">
        <v>5.4445833333333331</v>
      </c>
      <c r="I23" s="9">
        <v>14.668749999999998</v>
      </c>
      <c r="J23" t="s">
        <v>30</v>
      </c>
      <c r="K23" s="9">
        <v>8</v>
      </c>
      <c r="L23" s="9">
        <v>2.48</v>
      </c>
      <c r="M23" s="9">
        <v>81.416666666666657</v>
      </c>
      <c r="N23" s="9">
        <v>59.5</v>
      </c>
      <c r="O23" s="10">
        <v>0.17708333333333334</v>
      </c>
      <c r="P23" t="s">
        <v>23</v>
      </c>
      <c r="Q23" s="9">
        <v>3.57</v>
      </c>
      <c r="R23" s="9">
        <v>3.2395833333333335</v>
      </c>
      <c r="S23" s="9"/>
      <c r="T23" s="9"/>
      <c r="U23" s="9"/>
      <c r="AA23" s="10"/>
    </row>
    <row r="24" spans="1:27" x14ac:dyDescent="0.35">
      <c r="A24" s="8">
        <v>22</v>
      </c>
      <c r="B24" s="9">
        <v>5.99</v>
      </c>
      <c r="C24" s="9">
        <v>2.38</v>
      </c>
      <c r="D24">
        <v>0</v>
      </c>
      <c r="E24" s="9">
        <v>0.48</v>
      </c>
      <c r="F24" s="9">
        <v>-0.86</v>
      </c>
      <c r="G24" s="9">
        <v>4.0079166666666675</v>
      </c>
      <c r="H24" s="9">
        <v>5.5366666666666662</v>
      </c>
      <c r="I24" s="9">
        <v>10.377083333333333</v>
      </c>
      <c r="J24" t="s">
        <v>23</v>
      </c>
      <c r="K24" s="9">
        <v>12.9</v>
      </c>
      <c r="L24" s="9">
        <v>2.7</v>
      </c>
      <c r="M24" s="9">
        <v>76.220833333333317</v>
      </c>
      <c r="N24" s="9">
        <v>53.1</v>
      </c>
      <c r="O24" s="10">
        <v>0.26041666666666669</v>
      </c>
      <c r="P24" t="s">
        <v>23</v>
      </c>
      <c r="Q24" s="9">
        <v>6.68</v>
      </c>
      <c r="R24" s="9">
        <v>2.7837499999999995</v>
      </c>
      <c r="S24" s="9"/>
      <c r="T24" s="9"/>
      <c r="U24" s="9"/>
      <c r="AA24" s="10"/>
    </row>
    <row r="25" spans="1:27" x14ac:dyDescent="0.35">
      <c r="A25" s="8">
        <v>23</v>
      </c>
      <c r="B25" s="9">
        <v>4.3099999999999996</v>
      </c>
      <c r="C25" s="9">
        <v>-2.33</v>
      </c>
      <c r="D25">
        <v>0</v>
      </c>
      <c r="E25" s="9">
        <v>-5.58</v>
      </c>
      <c r="F25" s="9">
        <v>-4.17</v>
      </c>
      <c r="G25" s="9">
        <v>3.5904166666666666</v>
      </c>
      <c r="H25" s="9">
        <v>5.557500000000001</v>
      </c>
      <c r="I25" s="9">
        <v>2.8333333333333339</v>
      </c>
      <c r="J25" t="s">
        <v>30</v>
      </c>
      <c r="K25" s="9">
        <v>1.6</v>
      </c>
      <c r="L25" s="9">
        <v>-1.1299999999999999</v>
      </c>
      <c r="M25" s="9">
        <v>83.949999999999989</v>
      </c>
      <c r="N25" s="9">
        <v>20.9</v>
      </c>
      <c r="O25" s="10">
        <v>0.60416666666666663</v>
      </c>
      <c r="P25" t="s">
        <v>28</v>
      </c>
      <c r="Q25" s="9">
        <v>5.13</v>
      </c>
      <c r="R25" s="9">
        <v>-7.7083333333333309E-2</v>
      </c>
      <c r="S25" s="9"/>
      <c r="T25" s="9"/>
      <c r="U25" s="9"/>
      <c r="AA25" s="10"/>
    </row>
    <row r="26" spans="1:27" x14ac:dyDescent="0.35">
      <c r="A26" s="8">
        <v>24</v>
      </c>
      <c r="B26" s="9">
        <v>4.91</v>
      </c>
      <c r="C26" s="9">
        <v>-3.42</v>
      </c>
      <c r="D26">
        <v>0</v>
      </c>
      <c r="E26" s="9">
        <v>-6.39</v>
      </c>
      <c r="F26" s="9">
        <v>-4.57</v>
      </c>
      <c r="G26" s="9">
        <v>3.044166666666666</v>
      </c>
      <c r="H26" s="9">
        <v>5.5166666666666666</v>
      </c>
      <c r="I26" s="9">
        <v>1.5999999999999996</v>
      </c>
      <c r="J26" t="s">
        <v>30</v>
      </c>
      <c r="K26" s="9">
        <v>0</v>
      </c>
      <c r="L26" s="9">
        <v>-2.65</v>
      </c>
      <c r="M26" s="9">
        <v>81.662499999999994</v>
      </c>
      <c r="N26" s="9">
        <v>12.9</v>
      </c>
      <c r="O26" s="10">
        <v>0.4375</v>
      </c>
      <c r="P26" t="s">
        <v>32</v>
      </c>
      <c r="Q26" s="9">
        <v>6.23</v>
      </c>
      <c r="R26" s="9">
        <v>-0.6</v>
      </c>
      <c r="S26" s="9"/>
      <c r="T26" s="9"/>
      <c r="U26" s="9"/>
      <c r="AA26" s="10"/>
    </row>
    <row r="27" spans="1:27" x14ac:dyDescent="0.35">
      <c r="A27" s="8">
        <v>25</v>
      </c>
      <c r="B27" s="9">
        <v>6.69</v>
      </c>
      <c r="C27" s="9">
        <v>-2.98</v>
      </c>
      <c r="D27">
        <v>0</v>
      </c>
      <c r="E27" s="9">
        <v>-6.06</v>
      </c>
      <c r="F27" s="9">
        <v>-4.42</v>
      </c>
      <c r="G27" s="9">
        <v>2.6716666666666669</v>
      </c>
      <c r="H27" s="9">
        <v>5.4266666666666667</v>
      </c>
      <c r="I27" s="9">
        <v>10.243750000000004</v>
      </c>
      <c r="J27" t="s">
        <v>23</v>
      </c>
      <c r="K27" s="9">
        <v>16.100000000000001</v>
      </c>
      <c r="L27" s="9">
        <v>2.7</v>
      </c>
      <c r="M27" s="9">
        <v>78.854166666666657</v>
      </c>
      <c r="N27" s="9">
        <v>51.5</v>
      </c>
      <c r="O27" s="10">
        <v>0.46875</v>
      </c>
      <c r="P27" t="s">
        <v>23</v>
      </c>
      <c r="Q27" s="9">
        <v>6.68</v>
      </c>
      <c r="R27" s="9">
        <v>2.6458333333333335</v>
      </c>
      <c r="S27" s="9"/>
      <c r="T27" s="9"/>
      <c r="U27" s="9"/>
      <c r="AA27" s="10"/>
    </row>
    <row r="28" spans="1:27" x14ac:dyDescent="0.35">
      <c r="A28" s="8">
        <v>26</v>
      </c>
      <c r="B28" s="9">
        <v>5.26</v>
      </c>
      <c r="C28" s="9">
        <v>0.17</v>
      </c>
      <c r="D28">
        <v>0.8</v>
      </c>
      <c r="E28" s="9">
        <v>-2.63</v>
      </c>
      <c r="F28" s="9">
        <v>-2.79</v>
      </c>
      <c r="G28" s="9">
        <v>2.4704166666666669</v>
      </c>
      <c r="H28" s="9">
        <v>5.3100000000000005</v>
      </c>
      <c r="I28" s="9">
        <v>1.6666666666666654</v>
      </c>
      <c r="J28" t="s">
        <v>30</v>
      </c>
      <c r="K28" s="9">
        <v>1.6</v>
      </c>
      <c r="L28" s="9">
        <v>1.69</v>
      </c>
      <c r="M28" s="9">
        <v>90.441666666666663</v>
      </c>
      <c r="N28" s="9">
        <v>16.100000000000001</v>
      </c>
      <c r="O28" s="10">
        <v>0.63541666666666663</v>
      </c>
      <c r="P28" t="s">
        <v>28</v>
      </c>
      <c r="Q28" s="9">
        <v>0.88</v>
      </c>
      <c r="R28" s="9">
        <v>1.5241666666666669</v>
      </c>
      <c r="S28" s="9"/>
      <c r="T28" s="9"/>
      <c r="U28" s="9"/>
      <c r="AA28" s="10"/>
    </row>
    <row r="29" spans="1:27" x14ac:dyDescent="0.35">
      <c r="A29" s="8">
        <v>27</v>
      </c>
      <c r="B29" s="9">
        <v>8.5</v>
      </c>
      <c r="C29" s="9">
        <v>0.17</v>
      </c>
      <c r="D29">
        <v>11.4</v>
      </c>
      <c r="E29" s="9">
        <v>-0.43</v>
      </c>
      <c r="F29" s="9">
        <v>-0.74</v>
      </c>
      <c r="G29" s="9">
        <v>2.4729166666666664</v>
      </c>
      <c r="H29" s="9">
        <v>5.192916666666668</v>
      </c>
      <c r="I29" s="9">
        <v>2.5520833333333326</v>
      </c>
      <c r="J29" t="s">
        <v>30</v>
      </c>
      <c r="K29" s="9">
        <v>4.8</v>
      </c>
      <c r="L29" s="9">
        <v>5.0999999999999996</v>
      </c>
      <c r="M29" s="9">
        <v>96.05416666666666</v>
      </c>
      <c r="N29" s="9">
        <v>16.100000000000001</v>
      </c>
      <c r="O29" s="10">
        <v>0.64583333333333337</v>
      </c>
      <c r="P29" t="s">
        <v>25</v>
      </c>
      <c r="Q29" s="9">
        <v>1.37</v>
      </c>
      <c r="R29" s="9">
        <v>4.0412500000000007</v>
      </c>
      <c r="S29" s="9"/>
      <c r="T29" s="9"/>
      <c r="U29" s="9"/>
      <c r="AA29" s="10"/>
    </row>
    <row r="30" spans="1:27" x14ac:dyDescent="0.35">
      <c r="A30" s="8">
        <v>28</v>
      </c>
      <c r="B30" s="9">
        <v>5.16</v>
      </c>
      <c r="C30" s="9">
        <v>1.36</v>
      </c>
      <c r="D30">
        <v>9.4</v>
      </c>
      <c r="E30" s="9">
        <v>0.53</v>
      </c>
      <c r="F30" s="9">
        <v>1.0900000000000001</v>
      </c>
      <c r="G30" s="9">
        <v>2.9508333333333332</v>
      </c>
      <c r="H30" s="9">
        <v>5.0933333333333328</v>
      </c>
      <c r="I30" s="9">
        <v>0.98333333333333262</v>
      </c>
      <c r="J30" t="s">
        <v>29</v>
      </c>
      <c r="K30" s="9">
        <v>0</v>
      </c>
      <c r="L30" s="9">
        <v>1.36</v>
      </c>
      <c r="M30" s="9">
        <v>97.391666666666666</v>
      </c>
      <c r="N30" s="9">
        <v>16.100000000000001</v>
      </c>
      <c r="O30" s="10">
        <v>0.20833333333333334</v>
      </c>
      <c r="P30" t="s">
        <v>29</v>
      </c>
      <c r="Q30" s="9">
        <v>0.02</v>
      </c>
      <c r="R30" s="9">
        <v>2.894166666666667</v>
      </c>
      <c r="S30" s="9"/>
      <c r="T30" s="9"/>
      <c r="U30" s="9"/>
      <c r="AA30" s="10"/>
    </row>
    <row r="31" spans="1:27" x14ac:dyDescent="0.35">
      <c r="A31" s="8">
        <v>29</v>
      </c>
      <c r="B31" s="9">
        <v>7.31</v>
      </c>
      <c r="C31" s="9">
        <v>1.31</v>
      </c>
      <c r="D31">
        <v>1.6</v>
      </c>
      <c r="E31" s="9">
        <v>2.46</v>
      </c>
      <c r="F31" s="9">
        <v>2.6</v>
      </c>
      <c r="G31" s="9">
        <v>3.4133333333333336</v>
      </c>
      <c r="H31" s="9">
        <v>5.0524999999999975</v>
      </c>
      <c r="I31" s="9">
        <v>5.3875000000000002</v>
      </c>
      <c r="J31" t="s">
        <v>23</v>
      </c>
      <c r="K31" s="9">
        <v>1.6</v>
      </c>
      <c r="L31" s="9">
        <v>4.45</v>
      </c>
      <c r="M31" s="9">
        <v>96.891666666666708</v>
      </c>
      <c r="N31" s="9">
        <v>43.5</v>
      </c>
      <c r="O31" s="10">
        <v>0.67708333333333337</v>
      </c>
      <c r="P31" t="s">
        <v>26</v>
      </c>
      <c r="Q31" s="9">
        <v>1.32</v>
      </c>
      <c r="R31" s="9">
        <v>3.9716666666666671</v>
      </c>
      <c r="S31" s="9"/>
      <c r="T31" s="12"/>
      <c r="U31" s="9"/>
      <c r="AA31" s="10"/>
    </row>
    <row r="32" spans="1:27" x14ac:dyDescent="0.35">
      <c r="A32" s="8">
        <v>30</v>
      </c>
      <c r="B32" s="9">
        <v>4.26</v>
      </c>
      <c r="C32" s="9">
        <v>0.7</v>
      </c>
      <c r="D32">
        <v>0.2</v>
      </c>
      <c r="E32" s="9">
        <v>-0.83</v>
      </c>
      <c r="F32" s="9">
        <v>-0.98</v>
      </c>
      <c r="G32" s="9">
        <v>3.6641666666666666</v>
      </c>
      <c r="H32" s="9">
        <v>5.076249999999999</v>
      </c>
      <c r="I32" s="9">
        <v>7.2854166666666709</v>
      </c>
      <c r="J32" t="s">
        <v>24</v>
      </c>
      <c r="K32" s="9">
        <v>6.4</v>
      </c>
      <c r="L32" s="9">
        <v>1.76</v>
      </c>
      <c r="M32" s="9">
        <v>83.745833333333351</v>
      </c>
      <c r="N32" s="9">
        <v>43.5</v>
      </c>
      <c r="O32" s="10">
        <v>0.5625</v>
      </c>
      <c r="P32" t="s">
        <v>24</v>
      </c>
      <c r="Q32" s="9">
        <v>1.83</v>
      </c>
      <c r="R32" s="9">
        <v>1.6058333333333332</v>
      </c>
      <c r="S32" s="9"/>
      <c r="T32" s="9"/>
      <c r="U32" s="9"/>
      <c r="AA32" s="10"/>
    </row>
    <row r="33" spans="1:28" x14ac:dyDescent="0.35">
      <c r="A33" s="8">
        <v>31</v>
      </c>
      <c r="B33" s="9">
        <v>3.24</v>
      </c>
      <c r="C33" s="9">
        <v>-2.56</v>
      </c>
      <c r="D33">
        <v>0</v>
      </c>
      <c r="E33" s="9">
        <v>-5.18</v>
      </c>
      <c r="F33" s="9">
        <v>-3.54</v>
      </c>
      <c r="G33" s="9">
        <v>3.3030434782608693</v>
      </c>
      <c r="H33" s="9">
        <v>5.1195652173913029</v>
      </c>
      <c r="I33" s="9">
        <v>0.40000000000000008</v>
      </c>
      <c r="J33" t="s">
        <v>35</v>
      </c>
      <c r="K33" s="9">
        <v>0</v>
      </c>
      <c r="L33" s="9">
        <v>-2.27</v>
      </c>
      <c r="M33" s="9">
        <v>88.673913043478265</v>
      </c>
      <c r="N33" s="9">
        <v>20.9</v>
      </c>
      <c r="O33" s="10">
        <v>0.21875</v>
      </c>
      <c r="P33" t="s">
        <v>33</v>
      </c>
      <c r="Q33" s="9">
        <v>2.38</v>
      </c>
      <c r="R33" s="9">
        <v>-0.12391304347826093</v>
      </c>
      <c r="S33" s="9"/>
      <c r="T33" s="9"/>
      <c r="U33" s="9"/>
      <c r="AA33" s="10"/>
    </row>
    <row r="34" spans="1:28" x14ac:dyDescent="0.35">
      <c r="A34" s="13" t="s">
        <v>18</v>
      </c>
      <c r="B34" s="22">
        <f>AVERAGE(B3:B33)</f>
        <v>5.0503225806451608</v>
      </c>
      <c r="C34" s="22">
        <f>AVERAGE(C3:C33)</f>
        <v>-0.40612903225806446</v>
      </c>
      <c r="D34" s="14">
        <f>SUM(D3:D33)</f>
        <v>137.19999999999999</v>
      </c>
      <c r="E34" s="14">
        <f>AVERAGE(E3:E33)</f>
        <v>-1.6909677419354838</v>
      </c>
      <c r="F34" s="14">
        <f>AVERAGE(F3:F33)</f>
        <v>-1.1551612903225805</v>
      </c>
      <c r="G34" s="14">
        <f>AVERAGE(G3:G33)</f>
        <v>3.2713616175783082</v>
      </c>
      <c r="H34" s="14">
        <f>AVERAGE(H3:H33)</f>
        <v>5.6918408134642355</v>
      </c>
      <c r="I34" s="14">
        <f>AVERAGE(I3:I33)</f>
        <v>5.0163642473118264</v>
      </c>
      <c r="J34" s="14"/>
      <c r="K34" s="14"/>
      <c r="L34" s="15">
        <f>AVERAGE(L3:L33)</f>
        <v>1.5532258064516129</v>
      </c>
      <c r="M34" s="14">
        <f>AVERAGE(M3:M33)</f>
        <v>89.515690743338027</v>
      </c>
      <c r="N34" s="14">
        <f>MAX(N3:N33)</f>
        <v>59.5</v>
      </c>
      <c r="O34" s="16"/>
      <c r="P34" s="17"/>
      <c r="Q34" s="23">
        <v>60.6</v>
      </c>
      <c r="R34" s="18">
        <f>AVERAGE(R3:R33)</f>
        <v>2.1965942028985506</v>
      </c>
      <c r="S34" s="19"/>
      <c r="AA34" s="10"/>
    </row>
    <row r="35" spans="1:28" x14ac:dyDescent="0.35">
      <c r="A35" s="20" t="s">
        <v>19</v>
      </c>
      <c r="B35" s="14">
        <f>MAX(B3:B33)</f>
        <v>9.9600000000000009</v>
      </c>
      <c r="C35" s="14">
        <f>MIN(C3:C33)</f>
        <v>-4.67</v>
      </c>
      <c r="D35" s="14">
        <f>MAX(D3:D33)</f>
        <v>18.600000000000001</v>
      </c>
      <c r="E35" s="14">
        <f>MIN(E3:E33)</f>
        <v>-7.73</v>
      </c>
      <c r="F35" s="14">
        <f>MIN(F3:F33)</f>
        <v>-4.57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4">
        <f>MAX(Q3:Q33)</f>
        <v>7.33</v>
      </c>
      <c r="R35" s="18">
        <f>MIN(R3:R33)</f>
        <v>-2.0520833333333335</v>
      </c>
      <c r="S35" s="19"/>
      <c r="AA35" s="10"/>
    </row>
    <row r="36" spans="1:28" x14ac:dyDescent="0.35">
      <c r="AA36" s="10"/>
    </row>
    <row r="37" spans="1:28" x14ac:dyDescent="0.35">
      <c r="B37" s="21">
        <f>AVERAGE(B34,C34)</f>
        <v>2.3220967741935481</v>
      </c>
      <c r="C37">
        <f>COUNTIF(C3:C33,"&lt;0")</f>
        <v>16</v>
      </c>
      <c r="D37">
        <f>COUNTIF(D3:D33,"&gt;0.1")</f>
        <v>22</v>
      </c>
      <c r="E37">
        <f>COUNTIF(E3:E33,"&lt;0")</f>
        <v>23</v>
      </c>
      <c r="Q37">
        <f>COUNTIF(Q3:Q33,"&lt;0.05")</f>
        <v>2</v>
      </c>
      <c r="AB37" s="10"/>
    </row>
    <row r="38" spans="1:28" x14ac:dyDescent="0.35">
      <c r="D38">
        <f>COUNTIF(D3:D33,"&gt;0.9")</f>
        <v>18</v>
      </c>
    </row>
    <row r="39" spans="1:28" x14ac:dyDescent="0.35">
      <c r="Q39" t="s">
        <v>20</v>
      </c>
    </row>
  </sheetData>
  <pageMargins left="0.7" right="0.7" top="0.75" bottom="0.75" header="0.3" footer="0.3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topLeftCell="A22" workbookViewId="0">
      <selection activeCell="D7" sqref="D7"/>
    </sheetView>
  </sheetViews>
  <sheetFormatPr defaultRowHeight="14.5" x14ac:dyDescent="0.35"/>
  <cols>
    <col min="7" max="7" width="8.54296875" customWidth="1"/>
    <col min="15" max="15" width="12.453125" customWidth="1"/>
  </cols>
  <sheetData>
    <row r="1" spans="1:27" x14ac:dyDescent="0.35">
      <c r="A1" s="1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</row>
    <row r="2" spans="1:27" ht="30" x14ac:dyDescent="0.35">
      <c r="A2" s="4" t="s">
        <v>0</v>
      </c>
      <c r="B2" s="5" t="s">
        <v>1</v>
      </c>
      <c r="C2" s="5" t="s">
        <v>2</v>
      </c>
      <c r="D2" s="4" t="s">
        <v>3</v>
      </c>
      <c r="E2" s="5" t="s">
        <v>4</v>
      </c>
      <c r="F2" s="5" t="s">
        <v>5</v>
      </c>
      <c r="G2" s="5" t="s">
        <v>48</v>
      </c>
      <c r="H2" s="5" t="s">
        <v>46</v>
      </c>
      <c r="I2" s="5" t="s">
        <v>8</v>
      </c>
      <c r="J2" s="6" t="s">
        <v>9</v>
      </c>
      <c r="K2" s="5" t="s">
        <v>10</v>
      </c>
      <c r="L2" s="5" t="s">
        <v>11</v>
      </c>
      <c r="M2" s="6" t="s">
        <v>12</v>
      </c>
      <c r="N2" s="5" t="s">
        <v>13</v>
      </c>
      <c r="O2" s="4" t="s">
        <v>14</v>
      </c>
      <c r="P2" s="6" t="s">
        <v>15</v>
      </c>
      <c r="Q2" s="7" t="s">
        <v>16</v>
      </c>
      <c r="R2" s="4" t="s">
        <v>17</v>
      </c>
      <c r="S2" s="30"/>
    </row>
    <row r="3" spans="1:27" x14ac:dyDescent="0.35">
      <c r="A3" s="8">
        <v>1</v>
      </c>
      <c r="B3" s="9">
        <v>14.83</v>
      </c>
      <c r="C3" s="9">
        <v>9.66</v>
      </c>
      <c r="D3" s="9">
        <v>0</v>
      </c>
      <c r="E3" s="9">
        <v>10.28</v>
      </c>
      <c r="F3" s="9">
        <v>9.7899999999999991</v>
      </c>
      <c r="G3" s="9">
        <v>14.512500000000001</v>
      </c>
      <c r="H3" s="9">
        <v>15.180416666666668</v>
      </c>
      <c r="I3" s="9">
        <v>9.2447916666666714</v>
      </c>
      <c r="J3" t="s">
        <v>28</v>
      </c>
      <c r="K3" s="9">
        <v>11.3</v>
      </c>
      <c r="L3" s="9">
        <v>12.94</v>
      </c>
      <c r="M3" s="9">
        <v>75.574999999999989</v>
      </c>
      <c r="N3" s="9">
        <v>48.3</v>
      </c>
      <c r="O3" s="10">
        <v>0.48958333333333331</v>
      </c>
      <c r="P3" t="s">
        <v>23</v>
      </c>
      <c r="Q3" s="9">
        <v>5.4</v>
      </c>
      <c r="R3" s="9">
        <v>11.715416666666668</v>
      </c>
      <c r="S3" s="9"/>
      <c r="T3" s="53"/>
      <c r="U3" s="9"/>
      <c r="V3" s="9"/>
      <c r="W3" s="9"/>
      <c r="AA3" s="10"/>
    </row>
    <row r="4" spans="1:27" x14ac:dyDescent="0.35">
      <c r="A4" s="8">
        <v>2</v>
      </c>
      <c r="B4" s="9">
        <v>11.08</v>
      </c>
      <c r="C4" s="9">
        <v>6.53</v>
      </c>
      <c r="D4" s="9">
        <v>5</v>
      </c>
      <c r="E4" s="9">
        <v>4.9800000000000004</v>
      </c>
      <c r="F4" s="9">
        <v>5.9</v>
      </c>
      <c r="G4" s="9">
        <v>14.044399999999998</v>
      </c>
      <c r="H4" s="9">
        <v>15.011599999999998</v>
      </c>
      <c r="I4" s="9">
        <v>3.3333333333333353</v>
      </c>
      <c r="J4" t="s">
        <v>25</v>
      </c>
      <c r="K4" s="9">
        <v>3.2</v>
      </c>
      <c r="L4" s="9">
        <v>10.15</v>
      </c>
      <c r="M4" s="9">
        <v>90.866666666666674</v>
      </c>
      <c r="N4" s="9">
        <v>32.200000000000003</v>
      </c>
      <c r="O4" s="10">
        <v>0.51041666666666663</v>
      </c>
      <c r="P4" t="s">
        <v>29</v>
      </c>
      <c r="Q4" s="9">
        <v>0.93</v>
      </c>
      <c r="R4" s="9">
        <v>9.206666666666667</v>
      </c>
      <c r="S4" s="9"/>
      <c r="T4" s="9"/>
      <c r="U4" s="9"/>
      <c r="AA4" s="10"/>
    </row>
    <row r="5" spans="1:27" x14ac:dyDescent="0.35">
      <c r="A5" s="8">
        <v>3</v>
      </c>
      <c r="B5" s="9">
        <v>14.74</v>
      </c>
      <c r="C5" s="9">
        <v>5.27</v>
      </c>
      <c r="D5" s="9">
        <v>0.6</v>
      </c>
      <c r="E5" s="9">
        <v>2.82</v>
      </c>
      <c r="F5" s="9">
        <v>4.47</v>
      </c>
      <c r="G5" s="9">
        <v>13.6488</v>
      </c>
      <c r="H5" s="9">
        <v>14.8248</v>
      </c>
      <c r="I5" s="9">
        <v>5.4875000000000007</v>
      </c>
      <c r="J5" t="s">
        <v>30</v>
      </c>
      <c r="K5" s="9">
        <v>4.8</v>
      </c>
      <c r="L5" s="9">
        <v>9.08</v>
      </c>
      <c r="M5" s="9">
        <v>83.112499999999997</v>
      </c>
      <c r="N5" s="9">
        <v>40.200000000000003</v>
      </c>
      <c r="O5" s="10">
        <v>0.58333333333333337</v>
      </c>
      <c r="P5" t="s">
        <v>30</v>
      </c>
      <c r="Q5" s="9">
        <v>2.97</v>
      </c>
      <c r="R5" s="9">
        <v>10.094583333333333</v>
      </c>
      <c r="S5" s="9"/>
      <c r="T5" s="9"/>
      <c r="U5" s="9"/>
      <c r="AA5" s="10"/>
    </row>
    <row r="6" spans="1:27" x14ac:dyDescent="0.35">
      <c r="A6" s="8">
        <v>4</v>
      </c>
      <c r="B6" s="9">
        <v>13.51</v>
      </c>
      <c r="C6" s="9">
        <v>7.54</v>
      </c>
      <c r="D6" s="9">
        <v>15</v>
      </c>
      <c r="E6" s="9">
        <v>6.21</v>
      </c>
      <c r="F6" s="9">
        <v>6.38</v>
      </c>
      <c r="G6" s="9">
        <v>13.419600000000001</v>
      </c>
      <c r="H6" s="9">
        <v>14.630800000000001</v>
      </c>
      <c r="I6" s="9">
        <v>2.3177083333333335</v>
      </c>
      <c r="J6" t="s">
        <v>30</v>
      </c>
      <c r="K6" s="9">
        <v>4.8</v>
      </c>
      <c r="L6" s="9">
        <v>11.36</v>
      </c>
      <c r="M6" s="9">
        <v>90.454166666666652</v>
      </c>
      <c r="N6" s="9">
        <v>27.4</v>
      </c>
      <c r="O6" s="10">
        <v>0.47916666666666669</v>
      </c>
      <c r="P6" t="s">
        <v>30</v>
      </c>
      <c r="Q6" s="9">
        <v>2.62</v>
      </c>
      <c r="R6" s="9">
        <v>9.6254166666666663</v>
      </c>
      <c r="S6" s="9"/>
      <c r="T6" s="9"/>
      <c r="U6" s="9"/>
      <c r="AA6" s="10"/>
    </row>
    <row r="7" spans="1:27" x14ac:dyDescent="0.35">
      <c r="A7" s="8">
        <v>5</v>
      </c>
      <c r="B7" s="9">
        <v>11.33</v>
      </c>
      <c r="C7" s="9">
        <v>7.76</v>
      </c>
      <c r="D7" s="9">
        <v>26.8</v>
      </c>
      <c r="E7" s="9">
        <v>4.6399999999999997</v>
      </c>
      <c r="F7" s="9">
        <v>6.95</v>
      </c>
      <c r="G7" s="9">
        <v>12.9716</v>
      </c>
      <c r="H7" s="9">
        <v>14.4504</v>
      </c>
      <c r="I7" s="9">
        <v>9.8500000000000032</v>
      </c>
      <c r="J7" t="s">
        <v>23</v>
      </c>
      <c r="K7" s="9">
        <v>6.4</v>
      </c>
      <c r="L7" s="9">
        <v>10.37</v>
      </c>
      <c r="M7" s="9">
        <v>93.575000000000003</v>
      </c>
      <c r="N7" s="9">
        <v>51.5</v>
      </c>
      <c r="O7" s="10">
        <v>0.83333333333333337</v>
      </c>
      <c r="P7" t="s">
        <v>22</v>
      </c>
      <c r="Q7" s="9">
        <v>0</v>
      </c>
      <c r="R7" s="9">
        <v>9.5558333333333341</v>
      </c>
      <c r="S7" s="9"/>
      <c r="T7" s="9"/>
      <c r="U7" s="9"/>
      <c r="AA7" s="10"/>
    </row>
    <row r="8" spans="1:27" x14ac:dyDescent="0.35">
      <c r="A8" s="8">
        <v>6</v>
      </c>
      <c r="B8" s="11">
        <v>15.63</v>
      </c>
      <c r="C8" s="11">
        <v>8.0500000000000007</v>
      </c>
      <c r="D8" s="11">
        <v>0.6</v>
      </c>
      <c r="E8" s="9">
        <v>7.37</v>
      </c>
      <c r="F8" s="9">
        <v>8.11</v>
      </c>
      <c r="G8" s="9">
        <v>12.86</v>
      </c>
      <c r="H8" s="9">
        <v>14.36</v>
      </c>
      <c r="I8" s="9">
        <v>6.6375000000000108</v>
      </c>
      <c r="J8" t="s">
        <v>23</v>
      </c>
      <c r="K8" s="9">
        <v>8</v>
      </c>
      <c r="L8" s="9">
        <v>10.58</v>
      </c>
      <c r="M8" s="9">
        <v>83.216666666666654</v>
      </c>
      <c r="N8" s="9">
        <v>48.3</v>
      </c>
      <c r="O8" s="10">
        <v>1.0416666666666666E-2</v>
      </c>
      <c r="P8" t="s">
        <v>34</v>
      </c>
      <c r="Q8" s="9">
        <v>4.7300000000000004</v>
      </c>
      <c r="R8" s="9">
        <v>10.852499999999999</v>
      </c>
      <c r="S8" s="9"/>
      <c r="T8" s="9"/>
      <c r="U8" s="9"/>
      <c r="AA8" s="10"/>
    </row>
    <row r="9" spans="1:27" x14ac:dyDescent="0.35">
      <c r="A9" s="8">
        <v>7</v>
      </c>
      <c r="B9" s="11">
        <v>20.89</v>
      </c>
      <c r="C9" s="11">
        <v>10.4</v>
      </c>
      <c r="D9" s="11">
        <v>0</v>
      </c>
      <c r="E9" s="9">
        <v>7.85</v>
      </c>
      <c r="F9" s="9">
        <v>9.9499999999999993</v>
      </c>
      <c r="G9" s="9">
        <v>13.27</v>
      </c>
      <c r="H9" s="9">
        <v>14.19</v>
      </c>
      <c r="I9" s="9">
        <v>3.6166666666666689</v>
      </c>
      <c r="J9" t="s">
        <v>30</v>
      </c>
      <c r="K9" s="9">
        <v>4.8</v>
      </c>
      <c r="L9" s="9">
        <v>14.66</v>
      </c>
      <c r="M9" s="9">
        <v>85.183333333333323</v>
      </c>
      <c r="N9" s="9">
        <v>27.4</v>
      </c>
      <c r="O9" s="10">
        <v>0.57291666666666663</v>
      </c>
      <c r="P9" t="s">
        <v>30</v>
      </c>
      <c r="Q9" s="9">
        <v>2.2200000000000002</v>
      </c>
      <c r="R9" s="9">
        <v>15.455416666666665</v>
      </c>
      <c r="S9" s="9"/>
      <c r="T9" s="9"/>
      <c r="U9" s="9"/>
      <c r="AA9" s="10"/>
    </row>
    <row r="10" spans="1:27" x14ac:dyDescent="0.35">
      <c r="A10" s="8">
        <v>8</v>
      </c>
      <c r="B10" s="11">
        <v>20.36</v>
      </c>
      <c r="C10" s="11">
        <v>14.67</v>
      </c>
      <c r="D10" s="11">
        <v>0</v>
      </c>
      <c r="E10" s="9">
        <v>14.34</v>
      </c>
      <c r="F10" s="9">
        <v>14.24</v>
      </c>
      <c r="G10" s="9">
        <v>13.9</v>
      </c>
      <c r="H10" s="9">
        <v>14.09</v>
      </c>
      <c r="I10" s="9">
        <v>3.8864583333333371</v>
      </c>
      <c r="J10" t="s">
        <v>28</v>
      </c>
      <c r="K10" s="9">
        <v>4.8</v>
      </c>
      <c r="L10" s="9">
        <v>15.42</v>
      </c>
      <c r="M10" s="9">
        <v>84.191666666666677</v>
      </c>
      <c r="N10" s="9">
        <v>25.7</v>
      </c>
      <c r="O10" s="10">
        <v>0.19791666666666666</v>
      </c>
      <c r="P10" t="s">
        <v>30</v>
      </c>
      <c r="Q10" s="9">
        <v>3.47</v>
      </c>
      <c r="R10" s="9">
        <v>16.061666666666671</v>
      </c>
      <c r="S10" s="9"/>
      <c r="T10" s="9"/>
      <c r="U10" s="9"/>
      <c r="AA10" s="10"/>
    </row>
    <row r="11" spans="1:27" x14ac:dyDescent="0.35">
      <c r="A11" s="8">
        <v>9</v>
      </c>
      <c r="B11" s="11">
        <v>18.48</v>
      </c>
      <c r="C11" s="11">
        <v>11.65</v>
      </c>
      <c r="D11" s="11">
        <v>0.6</v>
      </c>
      <c r="E11" s="9">
        <v>8.7200000000000006</v>
      </c>
      <c r="F11" s="9">
        <v>11.4</v>
      </c>
      <c r="G11" s="9">
        <v>14.29</v>
      </c>
      <c r="H11" s="9">
        <v>14.08</v>
      </c>
      <c r="I11" s="9">
        <v>2.3499999999999988</v>
      </c>
      <c r="J11" t="s">
        <v>30</v>
      </c>
      <c r="K11" s="9">
        <v>6.4</v>
      </c>
      <c r="L11" s="9">
        <v>15</v>
      </c>
      <c r="M11" s="9">
        <v>89.304166666666674</v>
      </c>
      <c r="N11" s="9">
        <v>19.3</v>
      </c>
      <c r="O11" s="10">
        <v>0.63541666666666663</v>
      </c>
      <c r="P11" t="s">
        <v>23</v>
      </c>
      <c r="Q11" s="9">
        <v>3.65</v>
      </c>
      <c r="R11" s="9">
        <v>14.340833333333331</v>
      </c>
      <c r="S11" s="9"/>
      <c r="T11" s="9"/>
      <c r="U11" s="9"/>
      <c r="AA11" s="10"/>
    </row>
    <row r="12" spans="1:27" x14ac:dyDescent="0.35">
      <c r="A12" s="8">
        <v>10</v>
      </c>
      <c r="B12" s="11">
        <v>15.89</v>
      </c>
      <c r="C12" s="11">
        <v>8.09</v>
      </c>
      <c r="D12" s="11">
        <v>0</v>
      </c>
      <c r="E12" s="9">
        <v>4.79</v>
      </c>
      <c r="F12" s="9">
        <v>6.95</v>
      </c>
      <c r="G12" s="9">
        <v>14.44</v>
      </c>
      <c r="H12" s="9">
        <v>14.13</v>
      </c>
      <c r="I12" s="9">
        <v>5.3343749999999988</v>
      </c>
      <c r="J12" t="s">
        <v>23</v>
      </c>
      <c r="K12" s="9">
        <v>6.4</v>
      </c>
      <c r="L12" s="9">
        <v>12.54</v>
      </c>
      <c r="M12" s="9">
        <v>77.779166666666654</v>
      </c>
      <c r="N12" s="9">
        <v>33.799999999999997</v>
      </c>
      <c r="O12" s="10">
        <v>0.40625</v>
      </c>
      <c r="P12" t="s">
        <v>23</v>
      </c>
      <c r="Q12" s="9">
        <v>5.3</v>
      </c>
      <c r="R12" s="9">
        <v>11.585833333333333</v>
      </c>
      <c r="S12" s="9"/>
      <c r="T12" s="9"/>
      <c r="U12" s="9"/>
      <c r="AA12" s="10"/>
    </row>
    <row r="13" spans="1:27" x14ac:dyDescent="0.35">
      <c r="A13" s="8">
        <v>11</v>
      </c>
      <c r="B13" s="11">
        <v>15.39</v>
      </c>
      <c r="C13" s="11">
        <v>7.1</v>
      </c>
      <c r="D13" s="11">
        <v>0</v>
      </c>
      <c r="E13" s="9">
        <v>3.55</v>
      </c>
      <c r="F13" s="9">
        <v>5.52</v>
      </c>
      <c r="G13" s="9">
        <v>14.05</v>
      </c>
      <c r="H13" s="9">
        <v>14.16</v>
      </c>
      <c r="I13" s="9">
        <v>6.4666666666666659</v>
      </c>
      <c r="J13" t="s">
        <v>22</v>
      </c>
      <c r="K13" s="9">
        <v>6.4</v>
      </c>
      <c r="L13" s="9">
        <v>11.63</v>
      </c>
      <c r="M13" s="9">
        <v>77.295833333333334</v>
      </c>
      <c r="N13" s="9">
        <v>38.6</v>
      </c>
      <c r="O13" s="10">
        <v>0.92708333333333337</v>
      </c>
      <c r="P13" t="s">
        <v>23</v>
      </c>
      <c r="Q13" s="9">
        <v>3.2</v>
      </c>
      <c r="R13" s="9">
        <v>11.506666666666666</v>
      </c>
      <c r="S13" s="9"/>
      <c r="T13" s="9"/>
      <c r="U13" s="9"/>
      <c r="AA13" s="10"/>
    </row>
    <row r="14" spans="1:27" x14ac:dyDescent="0.35">
      <c r="A14" s="8">
        <v>12</v>
      </c>
      <c r="B14" s="11">
        <v>16.63</v>
      </c>
      <c r="C14" s="11">
        <v>11.57</v>
      </c>
      <c r="D14" s="11">
        <v>3.8</v>
      </c>
      <c r="E14" s="9">
        <v>10.16</v>
      </c>
      <c r="F14" s="9">
        <v>10.42</v>
      </c>
      <c r="G14" s="9">
        <v>13.814583333333333</v>
      </c>
      <c r="H14" s="9">
        <v>14.106666666666664</v>
      </c>
      <c r="I14" s="9">
        <v>5.9479166666666714</v>
      </c>
      <c r="J14" t="s">
        <v>22</v>
      </c>
      <c r="K14" s="9">
        <v>9.6999999999999993</v>
      </c>
      <c r="L14" s="9">
        <v>13.54</v>
      </c>
      <c r="M14" s="9">
        <v>92.600000000000009</v>
      </c>
      <c r="N14" s="9">
        <v>38.6</v>
      </c>
      <c r="O14" s="10">
        <v>9.375E-2</v>
      </c>
      <c r="P14" t="s">
        <v>23</v>
      </c>
      <c r="Q14" s="9">
        <v>0.08</v>
      </c>
      <c r="R14" s="9">
        <v>10.8675</v>
      </c>
      <c r="S14" s="9"/>
      <c r="T14" s="12"/>
      <c r="U14" s="9"/>
      <c r="AA14" s="10"/>
    </row>
    <row r="15" spans="1:27" x14ac:dyDescent="0.35">
      <c r="A15" s="8">
        <v>13</v>
      </c>
      <c r="B15" s="9">
        <v>14.6</v>
      </c>
      <c r="C15" s="9">
        <v>8.51</v>
      </c>
      <c r="D15" s="9">
        <v>0</v>
      </c>
      <c r="E15" s="9">
        <v>6.79</v>
      </c>
      <c r="F15" s="9">
        <v>8.6</v>
      </c>
      <c r="G15" s="9">
        <v>13.73</v>
      </c>
      <c r="H15" s="9">
        <v>14.07</v>
      </c>
      <c r="I15" s="9">
        <v>4.9125000000000005</v>
      </c>
      <c r="J15" t="s">
        <v>30</v>
      </c>
      <c r="K15" s="9">
        <v>6.4</v>
      </c>
      <c r="L15" s="9">
        <v>13.04</v>
      </c>
      <c r="M15" s="9">
        <v>80</v>
      </c>
      <c r="N15" s="9">
        <v>32.200000000000003</v>
      </c>
      <c r="O15" s="10">
        <v>0.53125</v>
      </c>
      <c r="P15" t="s">
        <v>23</v>
      </c>
      <c r="Q15" s="9">
        <v>0.03</v>
      </c>
      <c r="R15" s="9">
        <v>11.860833333333334</v>
      </c>
      <c r="S15" s="9"/>
      <c r="T15" s="9"/>
      <c r="U15" s="9"/>
      <c r="AA15" s="10"/>
    </row>
    <row r="16" spans="1:27" x14ac:dyDescent="0.35">
      <c r="A16" s="8">
        <v>14</v>
      </c>
      <c r="B16" s="9">
        <v>13.52</v>
      </c>
      <c r="C16" s="9">
        <v>8.66</v>
      </c>
      <c r="D16" s="9">
        <v>5</v>
      </c>
      <c r="E16" s="9">
        <v>5.94</v>
      </c>
      <c r="F16" s="9">
        <v>6.66</v>
      </c>
      <c r="G16" s="9">
        <v>13.7</v>
      </c>
      <c r="H16" s="9">
        <v>14</v>
      </c>
      <c r="I16" s="9">
        <v>6.154166666666665</v>
      </c>
      <c r="J16" t="s">
        <v>30</v>
      </c>
      <c r="K16" s="9">
        <v>3.2</v>
      </c>
      <c r="L16" s="9">
        <v>12.2</v>
      </c>
      <c r="M16" s="9">
        <v>87</v>
      </c>
      <c r="N16" s="9">
        <v>38.6</v>
      </c>
      <c r="O16" s="10">
        <v>0.90625</v>
      </c>
      <c r="P16" t="s">
        <v>25</v>
      </c>
      <c r="Q16" s="9">
        <v>2.12</v>
      </c>
      <c r="R16" s="9">
        <v>11.297916666666671</v>
      </c>
      <c r="S16" s="9"/>
      <c r="T16" s="9"/>
      <c r="U16" s="9"/>
      <c r="AA16" s="10"/>
    </row>
    <row r="17" spans="1:27" x14ac:dyDescent="0.35">
      <c r="A17" s="8">
        <v>15</v>
      </c>
      <c r="B17" s="9">
        <v>12.05</v>
      </c>
      <c r="C17" s="9">
        <v>3.56</v>
      </c>
      <c r="D17" s="9">
        <v>0</v>
      </c>
      <c r="E17" s="9">
        <v>1.22</v>
      </c>
      <c r="F17" s="9">
        <v>2.08</v>
      </c>
      <c r="G17" s="9">
        <v>12</v>
      </c>
      <c r="H17" s="9">
        <v>13.5</v>
      </c>
      <c r="I17" s="9">
        <v>2.5166666666666662</v>
      </c>
      <c r="J17" t="s">
        <v>22</v>
      </c>
      <c r="K17" s="9">
        <v>4.8</v>
      </c>
      <c r="L17" s="9">
        <v>7.4</v>
      </c>
      <c r="M17" s="9">
        <v>83.504166666666677</v>
      </c>
      <c r="N17" s="9">
        <v>22.5</v>
      </c>
      <c r="O17" s="10">
        <v>0.21875</v>
      </c>
      <c r="P17" t="s">
        <v>27</v>
      </c>
      <c r="Q17" s="9">
        <v>5.92</v>
      </c>
      <c r="R17" s="9">
        <v>6.5491666666666655</v>
      </c>
      <c r="S17" s="9"/>
      <c r="T17" s="9"/>
      <c r="U17" s="9"/>
      <c r="AA17" s="10"/>
    </row>
    <row r="18" spans="1:27" x14ac:dyDescent="0.35">
      <c r="A18" s="8">
        <v>16</v>
      </c>
      <c r="B18" s="9">
        <v>12.43</v>
      </c>
      <c r="C18" s="9">
        <v>0.51</v>
      </c>
      <c r="D18" s="9">
        <v>1.2</v>
      </c>
      <c r="E18" s="9">
        <v>-1.18</v>
      </c>
      <c r="F18" s="9">
        <v>0.8</v>
      </c>
      <c r="G18" s="9">
        <v>12.4344</v>
      </c>
      <c r="H18" s="9">
        <v>13.773200000000001</v>
      </c>
      <c r="I18" s="9">
        <v>1.0666666666666658</v>
      </c>
      <c r="J18" t="s">
        <v>30</v>
      </c>
      <c r="K18" s="9">
        <v>0</v>
      </c>
      <c r="L18" s="9">
        <v>5.61</v>
      </c>
      <c r="M18" s="9">
        <v>91.545833333333334</v>
      </c>
      <c r="N18" s="9">
        <v>11.3</v>
      </c>
      <c r="O18" s="10">
        <v>0.1875</v>
      </c>
      <c r="P18" t="s">
        <v>30</v>
      </c>
      <c r="Q18" s="9">
        <v>0.05</v>
      </c>
      <c r="R18" s="9">
        <v>7.3683333333333323</v>
      </c>
      <c r="S18" s="9"/>
      <c r="T18" s="9"/>
      <c r="U18" s="9"/>
      <c r="AA18" s="10"/>
    </row>
    <row r="19" spans="1:27" x14ac:dyDescent="0.35">
      <c r="A19" s="8">
        <v>17</v>
      </c>
      <c r="B19" s="9">
        <v>16.32</v>
      </c>
      <c r="C19" s="9">
        <v>5.66</v>
      </c>
      <c r="D19" s="9">
        <v>0.6</v>
      </c>
      <c r="E19" s="9">
        <v>9.2100000000000009</v>
      </c>
      <c r="F19" s="9">
        <v>9.4700000000000006</v>
      </c>
      <c r="G19" s="9">
        <v>12.637599999999999</v>
      </c>
      <c r="H19" s="9">
        <v>13.614800000000002</v>
      </c>
      <c r="I19" s="9">
        <v>1.7333333333333325</v>
      </c>
      <c r="J19" t="s">
        <v>30</v>
      </c>
      <c r="K19" s="9">
        <v>1.6</v>
      </c>
      <c r="L19" s="9">
        <v>12.43</v>
      </c>
      <c r="M19" s="9">
        <v>94.762500000000031</v>
      </c>
      <c r="N19" s="9">
        <v>17.7</v>
      </c>
      <c r="O19" s="10">
        <v>0.45833333333333331</v>
      </c>
      <c r="P19" t="s">
        <v>28</v>
      </c>
      <c r="Q19" s="9">
        <v>1.7</v>
      </c>
      <c r="R19" s="9">
        <v>12.608333333333336</v>
      </c>
      <c r="S19" s="9"/>
      <c r="T19" s="9"/>
      <c r="U19" s="9"/>
      <c r="AA19" s="10"/>
    </row>
    <row r="20" spans="1:27" x14ac:dyDescent="0.35">
      <c r="A20" s="8">
        <v>18</v>
      </c>
      <c r="B20" s="9">
        <v>15.09</v>
      </c>
      <c r="C20" s="9">
        <v>11.4</v>
      </c>
      <c r="D20" s="9">
        <v>1.6</v>
      </c>
      <c r="E20" s="9">
        <v>10.98</v>
      </c>
      <c r="F20" s="9">
        <v>11.08</v>
      </c>
      <c r="G20" s="9">
        <v>12.956</v>
      </c>
      <c r="H20" s="9">
        <v>13.504000000000005</v>
      </c>
      <c r="I20" s="9">
        <v>2.2333333333333312</v>
      </c>
      <c r="J20" t="s">
        <v>29</v>
      </c>
      <c r="K20" s="9">
        <v>3.2</v>
      </c>
      <c r="L20" s="9">
        <v>11.4</v>
      </c>
      <c r="M20" s="9">
        <v>94.25833333333334</v>
      </c>
      <c r="N20" s="9">
        <v>24.1</v>
      </c>
      <c r="O20" s="10">
        <v>0.45833333333333331</v>
      </c>
      <c r="P20" t="s">
        <v>23</v>
      </c>
      <c r="Q20" s="9">
        <v>0.28000000000000003</v>
      </c>
      <c r="R20" s="9">
        <v>13.174166666666666</v>
      </c>
      <c r="S20" s="9"/>
      <c r="T20" s="9"/>
      <c r="U20" s="9"/>
      <c r="AA20" s="10"/>
    </row>
    <row r="21" spans="1:27" x14ac:dyDescent="0.35">
      <c r="A21" s="8">
        <v>19</v>
      </c>
      <c r="B21" s="9">
        <v>18.670000000000002</v>
      </c>
      <c r="C21" s="9">
        <v>10.99</v>
      </c>
      <c r="D21" s="9">
        <v>1.6</v>
      </c>
      <c r="E21" s="9">
        <v>12.02</v>
      </c>
      <c r="F21" s="9">
        <v>11.58</v>
      </c>
      <c r="G21" s="9">
        <v>13.26</v>
      </c>
      <c r="H21" s="9">
        <v>13.458399999999999</v>
      </c>
      <c r="I21" s="9">
        <v>5.4635416666666643</v>
      </c>
      <c r="J21" t="s">
        <v>29</v>
      </c>
      <c r="K21" s="9">
        <v>3.2</v>
      </c>
      <c r="L21" s="9">
        <v>13.75</v>
      </c>
      <c r="M21" s="9">
        <v>86.958333333333357</v>
      </c>
      <c r="N21" s="9">
        <v>51.5</v>
      </c>
      <c r="O21" s="10">
        <v>0.58333333333333337</v>
      </c>
      <c r="P21" t="s">
        <v>28</v>
      </c>
      <c r="Q21" s="9">
        <v>1.1000000000000001</v>
      </c>
      <c r="R21" s="9">
        <v>15.3675</v>
      </c>
      <c r="S21" s="9"/>
      <c r="T21" s="9"/>
      <c r="U21" s="9"/>
      <c r="AA21" s="10"/>
    </row>
    <row r="22" spans="1:27" x14ac:dyDescent="0.35">
      <c r="A22" s="8">
        <v>20</v>
      </c>
      <c r="B22" s="9">
        <v>11.73</v>
      </c>
      <c r="C22" s="9">
        <v>7.97</v>
      </c>
      <c r="D22" s="9">
        <v>5.8</v>
      </c>
      <c r="E22" s="9">
        <v>4.9000000000000004</v>
      </c>
      <c r="F22" s="9">
        <v>6.13</v>
      </c>
      <c r="G22" s="9">
        <v>13.131200000000002</v>
      </c>
      <c r="H22" s="9">
        <v>13.456399999999999</v>
      </c>
      <c r="I22" s="9">
        <v>3.890625</v>
      </c>
      <c r="J22" t="s">
        <v>30</v>
      </c>
      <c r="K22" s="9">
        <v>1.6</v>
      </c>
      <c r="L22" s="9">
        <v>9.56</v>
      </c>
      <c r="M22" s="9">
        <v>87.062500000000014</v>
      </c>
      <c r="N22" s="9">
        <v>35.4</v>
      </c>
      <c r="O22" s="10">
        <v>0.14583333333333334</v>
      </c>
      <c r="P22" t="s">
        <v>30</v>
      </c>
      <c r="Q22" s="9">
        <v>0.18</v>
      </c>
      <c r="R22" s="9">
        <v>9.7170833333333331</v>
      </c>
      <c r="S22" s="9"/>
      <c r="T22" s="9"/>
      <c r="U22" s="9"/>
      <c r="AA22" s="10"/>
    </row>
    <row r="23" spans="1:27" x14ac:dyDescent="0.35">
      <c r="A23" s="8">
        <v>21</v>
      </c>
      <c r="B23" s="9">
        <v>10.77</v>
      </c>
      <c r="C23" s="9">
        <v>2.48</v>
      </c>
      <c r="D23" s="9">
        <v>0</v>
      </c>
      <c r="E23" s="9">
        <v>0.84</v>
      </c>
      <c r="F23" s="9">
        <v>1.56</v>
      </c>
      <c r="G23" s="9">
        <v>12.300000000000002</v>
      </c>
      <c r="H23" s="9">
        <v>13.437200000000001</v>
      </c>
      <c r="I23" s="9">
        <v>10.935416666666669</v>
      </c>
      <c r="J23" t="s">
        <v>22</v>
      </c>
      <c r="K23" s="9">
        <v>11.3</v>
      </c>
      <c r="L23" s="9">
        <v>5.92</v>
      </c>
      <c r="M23" s="9">
        <v>70.866666666666674</v>
      </c>
      <c r="N23" s="9">
        <v>40.200000000000003</v>
      </c>
      <c r="O23" s="10">
        <v>0.58333333333333337</v>
      </c>
      <c r="P23" t="s">
        <v>23</v>
      </c>
      <c r="Q23" s="9">
        <v>6.45</v>
      </c>
      <c r="R23" s="9">
        <v>6.7258333333333331</v>
      </c>
      <c r="S23" s="9"/>
      <c r="T23" s="9"/>
      <c r="U23" s="9"/>
      <c r="AA23" s="10"/>
    </row>
    <row r="24" spans="1:27" x14ac:dyDescent="0.35">
      <c r="A24" s="8">
        <v>22</v>
      </c>
      <c r="B24" s="9">
        <v>12.11</v>
      </c>
      <c r="C24" s="9">
        <v>5.81</v>
      </c>
      <c r="D24" s="9">
        <v>0</v>
      </c>
      <c r="E24" s="9">
        <v>4.72</v>
      </c>
      <c r="F24" s="9">
        <v>4.71</v>
      </c>
      <c r="G24" s="9">
        <v>11.812000000000001</v>
      </c>
      <c r="H24" s="9">
        <v>13.321599999999998</v>
      </c>
      <c r="I24" s="9">
        <v>5.80520833333334</v>
      </c>
      <c r="J24" t="s">
        <v>23</v>
      </c>
      <c r="K24" s="9">
        <v>9.6999999999999993</v>
      </c>
      <c r="L24" s="9">
        <v>9.59</v>
      </c>
      <c r="M24" s="9">
        <v>86.583333333333329</v>
      </c>
      <c r="N24" s="9">
        <v>35.4</v>
      </c>
      <c r="O24" s="10">
        <v>1.0416666666666666E-2</v>
      </c>
      <c r="P24" t="s">
        <v>23</v>
      </c>
      <c r="Q24" s="9">
        <v>2.52</v>
      </c>
      <c r="R24" s="9">
        <v>8.5933333333333319</v>
      </c>
      <c r="S24" s="9"/>
      <c r="T24" s="9"/>
      <c r="U24" s="9"/>
      <c r="AA24" s="10"/>
    </row>
    <row r="25" spans="1:27" x14ac:dyDescent="0.35">
      <c r="A25" s="8">
        <v>23</v>
      </c>
      <c r="B25" s="9">
        <v>12.62</v>
      </c>
      <c r="C25" s="9">
        <v>5.27</v>
      </c>
      <c r="D25" s="9">
        <v>0</v>
      </c>
      <c r="E25" s="9">
        <v>2.99</v>
      </c>
      <c r="F25" s="9">
        <v>4.0599999999999996</v>
      </c>
      <c r="G25" s="9">
        <v>11.607599999999998</v>
      </c>
      <c r="H25" s="9">
        <v>13.158799999999999</v>
      </c>
      <c r="I25" s="9">
        <v>3.6354166666666674</v>
      </c>
      <c r="J25" t="s">
        <v>28</v>
      </c>
      <c r="K25" s="9">
        <v>1.6</v>
      </c>
      <c r="L25" s="9">
        <v>9.6300000000000008</v>
      </c>
      <c r="M25" s="9">
        <v>76.641666666666666</v>
      </c>
      <c r="N25" s="9">
        <v>30.6</v>
      </c>
      <c r="O25" s="10">
        <v>0.55208333333333337</v>
      </c>
      <c r="P25" t="s">
        <v>28</v>
      </c>
      <c r="Q25" s="9">
        <v>0.63</v>
      </c>
      <c r="R25" s="9">
        <v>9.3766666666666687</v>
      </c>
      <c r="S25" s="9"/>
      <c r="T25" s="9"/>
      <c r="U25" s="9"/>
      <c r="AA25" s="10"/>
    </row>
    <row r="26" spans="1:27" x14ac:dyDescent="0.35">
      <c r="A26" s="8">
        <v>24</v>
      </c>
      <c r="B26" s="9">
        <v>12.91</v>
      </c>
      <c r="C26" s="9">
        <v>9.41</v>
      </c>
      <c r="D26" s="9">
        <v>0.2</v>
      </c>
      <c r="E26" s="9">
        <v>7.84</v>
      </c>
      <c r="F26" s="9">
        <v>8.1300000000000008</v>
      </c>
      <c r="G26" s="9">
        <v>11.566400000000003</v>
      </c>
      <c r="H26" s="9">
        <v>13.001599999999998</v>
      </c>
      <c r="I26" s="9">
        <v>3.1500000000000021</v>
      </c>
      <c r="J26" t="s">
        <v>29</v>
      </c>
      <c r="K26" s="9">
        <v>3.2</v>
      </c>
      <c r="L26" s="9">
        <v>10.14</v>
      </c>
      <c r="M26" s="9">
        <v>89.079166666666652</v>
      </c>
      <c r="N26" s="9">
        <v>29</v>
      </c>
      <c r="O26" s="10">
        <v>0.1875</v>
      </c>
      <c r="P26" t="s">
        <v>32</v>
      </c>
      <c r="Q26" s="9">
        <v>0.28000000000000003</v>
      </c>
      <c r="R26" s="9">
        <v>10.579583333333334</v>
      </c>
      <c r="S26" s="9"/>
      <c r="T26" s="9"/>
      <c r="U26" s="9"/>
      <c r="AA26" s="10"/>
    </row>
    <row r="27" spans="1:27" x14ac:dyDescent="0.35">
      <c r="A27" s="8">
        <v>25</v>
      </c>
      <c r="B27" s="9">
        <v>14.16</v>
      </c>
      <c r="C27" s="9">
        <v>8.73</v>
      </c>
      <c r="D27" s="9">
        <v>0</v>
      </c>
      <c r="E27" s="9">
        <v>6.6</v>
      </c>
      <c r="F27" s="9">
        <v>6.28</v>
      </c>
      <c r="G27" s="9">
        <v>11.5128</v>
      </c>
      <c r="H27" s="9">
        <v>12.874399999999998</v>
      </c>
      <c r="I27" s="9">
        <v>4.0625000000000009</v>
      </c>
      <c r="J27" t="s">
        <v>43</v>
      </c>
      <c r="K27" s="9">
        <v>3.2</v>
      </c>
      <c r="L27" s="9">
        <v>11</v>
      </c>
      <c r="M27" s="9">
        <v>82.42916666666666</v>
      </c>
      <c r="N27" s="9">
        <v>32.200000000000003</v>
      </c>
      <c r="O27" s="10">
        <v>0.4375</v>
      </c>
      <c r="P27" t="s">
        <v>30</v>
      </c>
      <c r="Q27" s="9">
        <v>3.93</v>
      </c>
      <c r="R27" s="9">
        <v>9.8362499999999979</v>
      </c>
      <c r="S27" s="9"/>
      <c r="T27" s="9"/>
      <c r="U27" s="9"/>
      <c r="AA27" s="10"/>
    </row>
    <row r="28" spans="1:27" x14ac:dyDescent="0.35">
      <c r="A28" s="8">
        <v>26</v>
      </c>
      <c r="B28" s="9">
        <v>16.059999999999999</v>
      </c>
      <c r="C28" s="9">
        <v>6.2</v>
      </c>
      <c r="D28" s="9">
        <v>0</v>
      </c>
      <c r="E28" s="9">
        <v>3.68</v>
      </c>
      <c r="F28" s="9">
        <v>5.0199999999999996</v>
      </c>
      <c r="G28" s="9">
        <v>11.4724</v>
      </c>
      <c r="H28" s="9">
        <v>12.769200000000003</v>
      </c>
      <c r="I28" s="9">
        <v>9.8677083333333346</v>
      </c>
      <c r="J28" t="s">
        <v>30</v>
      </c>
      <c r="K28" s="9">
        <v>4.8</v>
      </c>
      <c r="L28" s="9">
        <v>10.050000000000001</v>
      </c>
      <c r="M28" s="9">
        <v>79.345833333333346</v>
      </c>
      <c r="N28" s="9">
        <v>57.9</v>
      </c>
      <c r="O28" s="10">
        <v>0.84375</v>
      </c>
      <c r="P28" t="s">
        <v>30</v>
      </c>
      <c r="Q28" s="9">
        <v>0.3</v>
      </c>
      <c r="R28" s="9">
        <v>12.322083333333333</v>
      </c>
      <c r="S28" s="9"/>
      <c r="T28" s="9"/>
      <c r="U28" s="9"/>
      <c r="AA28" s="10"/>
    </row>
    <row r="29" spans="1:27" x14ac:dyDescent="0.35">
      <c r="A29" s="8">
        <v>27</v>
      </c>
      <c r="B29" s="9">
        <v>16.82</v>
      </c>
      <c r="C29" s="9">
        <v>10.06</v>
      </c>
      <c r="D29" s="9">
        <v>0</v>
      </c>
      <c r="E29" s="9">
        <v>13.34</v>
      </c>
      <c r="F29" s="9">
        <v>12.96</v>
      </c>
      <c r="G29" s="9">
        <v>12.023999999999999</v>
      </c>
      <c r="H29" s="9">
        <v>12.684000000000001</v>
      </c>
      <c r="I29" s="9">
        <v>11.00208333333333</v>
      </c>
      <c r="J29" t="s">
        <v>30</v>
      </c>
      <c r="K29" s="9">
        <v>12.9</v>
      </c>
      <c r="L29" s="9">
        <v>15.58</v>
      </c>
      <c r="M29" s="9">
        <v>80.816666666666663</v>
      </c>
      <c r="N29" s="9">
        <v>74</v>
      </c>
      <c r="O29" s="10">
        <v>9.375E-2</v>
      </c>
      <c r="P29" t="s">
        <v>30</v>
      </c>
      <c r="Q29" s="9">
        <v>0.25</v>
      </c>
      <c r="R29" s="9">
        <v>15.551249999999998</v>
      </c>
      <c r="S29" s="9"/>
      <c r="T29" s="9"/>
      <c r="U29" s="9"/>
      <c r="AA29" s="10"/>
    </row>
    <row r="30" spans="1:27" x14ac:dyDescent="0.35">
      <c r="A30" s="8">
        <v>28</v>
      </c>
      <c r="B30" s="9">
        <v>15.42</v>
      </c>
      <c r="C30" s="9">
        <v>13.59</v>
      </c>
      <c r="D30" s="9">
        <v>3.2</v>
      </c>
      <c r="E30" s="9">
        <v>12.4</v>
      </c>
      <c r="F30" s="9">
        <v>11.96</v>
      </c>
      <c r="G30" s="9">
        <v>12.381200000000002</v>
      </c>
      <c r="H30" s="9">
        <v>12.671599999999998</v>
      </c>
      <c r="I30" s="9">
        <v>4.8260416666666677</v>
      </c>
      <c r="J30" t="s">
        <v>30</v>
      </c>
      <c r="K30" s="9">
        <v>6.4</v>
      </c>
      <c r="L30" s="9">
        <v>14.49</v>
      </c>
      <c r="M30" s="9">
        <v>90.15833333333336</v>
      </c>
      <c r="N30" s="9">
        <v>37</v>
      </c>
      <c r="O30" s="10">
        <v>4.1666666666666664E-2</v>
      </c>
      <c r="P30" t="s">
        <v>30</v>
      </c>
      <c r="Q30" s="9">
        <v>0.02</v>
      </c>
      <c r="R30" s="9">
        <v>14.231666666666669</v>
      </c>
      <c r="S30" s="9"/>
      <c r="T30" s="9"/>
      <c r="U30" s="9"/>
      <c r="AA30" s="10"/>
    </row>
    <row r="31" spans="1:27" x14ac:dyDescent="0.35">
      <c r="A31" s="8">
        <v>29</v>
      </c>
      <c r="B31" s="9">
        <v>14.54</v>
      </c>
      <c r="C31" s="9">
        <v>11.52</v>
      </c>
      <c r="D31" s="9">
        <v>0.4</v>
      </c>
      <c r="E31" s="9">
        <v>11.69</v>
      </c>
      <c r="F31" s="9">
        <v>11.17</v>
      </c>
      <c r="G31" s="9">
        <v>12.432</v>
      </c>
      <c r="H31" s="9">
        <v>12.705600000000006</v>
      </c>
      <c r="I31" s="9">
        <v>5.6333333333333364</v>
      </c>
      <c r="J31" t="s">
        <v>29</v>
      </c>
      <c r="K31" s="9">
        <v>6.4</v>
      </c>
      <c r="L31" s="9">
        <v>12.54</v>
      </c>
      <c r="M31" s="9">
        <v>86.916666666666643</v>
      </c>
      <c r="N31" s="9">
        <v>57.9</v>
      </c>
      <c r="O31" s="10">
        <v>0.625</v>
      </c>
      <c r="P31" t="s">
        <v>28</v>
      </c>
      <c r="Q31" s="9">
        <v>1.6</v>
      </c>
      <c r="R31" s="9">
        <v>11.092083333333335</v>
      </c>
      <c r="S31" s="9"/>
      <c r="T31" s="12"/>
      <c r="U31" s="9"/>
      <c r="AA31" s="10"/>
    </row>
    <row r="32" spans="1:27" x14ac:dyDescent="0.35">
      <c r="A32" s="8">
        <v>30</v>
      </c>
      <c r="B32" s="9">
        <v>11.9</v>
      </c>
      <c r="C32" s="9">
        <v>7.46</v>
      </c>
      <c r="D32" s="9">
        <v>4.4000000000000004</v>
      </c>
      <c r="E32" s="9">
        <v>6.17</v>
      </c>
      <c r="F32" s="9">
        <v>5.73</v>
      </c>
      <c r="G32" s="9">
        <v>11.9536</v>
      </c>
      <c r="H32" s="9">
        <v>12.727600000000002</v>
      </c>
      <c r="I32" s="9">
        <v>3.6218750000000015</v>
      </c>
      <c r="J32" t="s">
        <v>23</v>
      </c>
      <c r="K32" s="9">
        <v>1.6</v>
      </c>
      <c r="L32" s="9">
        <v>9.27</v>
      </c>
      <c r="M32" s="9">
        <v>89.604166666666671</v>
      </c>
      <c r="N32" s="9">
        <v>29</v>
      </c>
      <c r="O32" s="10">
        <v>0.29166666666666669</v>
      </c>
      <c r="P32" t="s">
        <v>42</v>
      </c>
      <c r="Q32" s="9">
        <v>1.5</v>
      </c>
      <c r="R32" s="9">
        <v>8.6337500000000009</v>
      </c>
      <c r="S32" s="9"/>
      <c r="T32" s="9"/>
      <c r="U32" s="9"/>
      <c r="AA32" s="10"/>
    </row>
    <row r="33" spans="1:28" x14ac:dyDescent="0.35">
      <c r="A33" s="8">
        <v>31</v>
      </c>
      <c r="B33" s="9">
        <v>11.06</v>
      </c>
      <c r="C33" s="9">
        <v>4.6399999999999997</v>
      </c>
      <c r="D33" s="9">
        <v>11.6</v>
      </c>
      <c r="E33" s="9">
        <v>2.91</v>
      </c>
      <c r="F33" s="9">
        <v>2.93</v>
      </c>
      <c r="G33" s="9">
        <v>11.377999999999997</v>
      </c>
      <c r="H33" s="9">
        <v>12.699333333333335</v>
      </c>
      <c r="I33" s="9">
        <v>4.1208333333333318</v>
      </c>
      <c r="J33" t="s">
        <v>29</v>
      </c>
      <c r="K33" s="9">
        <v>8</v>
      </c>
      <c r="L33" s="9">
        <v>8.5500000000000007</v>
      </c>
      <c r="M33" s="9">
        <v>90.878571428571405</v>
      </c>
      <c r="N33" s="9">
        <v>30.6</v>
      </c>
      <c r="O33" s="10">
        <v>0.36458333333333331</v>
      </c>
      <c r="P33" t="s">
        <v>29</v>
      </c>
      <c r="Q33" s="9">
        <v>1</v>
      </c>
      <c r="R33" s="9">
        <v>8.0117391304347816</v>
      </c>
      <c r="S33" s="9"/>
      <c r="T33" s="9"/>
      <c r="U33" s="9"/>
      <c r="AA33" s="10"/>
    </row>
    <row r="34" spans="1:28" x14ac:dyDescent="0.35">
      <c r="A34" s="43" t="s">
        <v>18</v>
      </c>
      <c r="B34" s="44">
        <f>AVERAGE(B3:B33)</f>
        <v>14.565806451612906</v>
      </c>
      <c r="C34" s="44">
        <f>AVERAGE(C3:C33)</f>
        <v>8.0877419354838693</v>
      </c>
      <c r="D34" s="44">
        <f>SUM(D3:D33)</f>
        <v>88.000000000000028</v>
      </c>
      <c r="E34" s="44">
        <f>AVERAGE(E3:E33)</f>
        <v>6.7345161290322588</v>
      </c>
      <c r="F34" s="44">
        <f>AVERAGE(F3:F33)</f>
        <v>7.4512903225806451</v>
      </c>
      <c r="G34" s="44">
        <f t="shared" ref="G34:H34" si="0">AVERAGE(G3:G33)</f>
        <v>12.887441397849461</v>
      </c>
      <c r="H34" s="44">
        <f t="shared" si="0"/>
        <v>13.698142473118278</v>
      </c>
      <c r="I34" s="44">
        <f>AVERAGE(I3:I33)</f>
        <v>5.13239247311828</v>
      </c>
      <c r="J34" s="44"/>
      <c r="K34" s="44"/>
      <c r="L34" s="45">
        <f>AVERAGE(L3:L33)</f>
        <v>11.271612903225806</v>
      </c>
      <c r="M34" s="44">
        <f>AVERAGE(M3:M33)</f>
        <v>85.534389400921654</v>
      </c>
      <c r="N34" s="44">
        <f>MAX(N3:N33)</f>
        <v>74</v>
      </c>
      <c r="O34" s="46"/>
      <c r="P34" s="47"/>
      <c r="Q34" s="52">
        <v>92.9</v>
      </c>
      <c r="R34" s="48">
        <f>AVERAGE(R3:R33)</f>
        <v>11.089222767648437</v>
      </c>
      <c r="S34" s="19"/>
      <c r="AA34" s="10"/>
    </row>
    <row r="35" spans="1:28" x14ac:dyDescent="0.35">
      <c r="A35" s="37" t="s">
        <v>19</v>
      </c>
      <c r="B35" s="44">
        <f>MAX(B3:B33)</f>
        <v>20.89</v>
      </c>
      <c r="C35" s="44">
        <f>MIN(C3:C33)</f>
        <v>0.51</v>
      </c>
      <c r="D35" s="44">
        <f>MAX(D3:D33)</f>
        <v>26.8</v>
      </c>
      <c r="E35" s="44">
        <f>MIN(E3:E33)</f>
        <v>-1.18</v>
      </c>
      <c r="F35" s="44">
        <f>MIN(F3:F33)</f>
        <v>0.8</v>
      </c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4">
        <f>MAX(Q3:Q33)</f>
        <v>6.45</v>
      </c>
      <c r="R35" s="48"/>
      <c r="S35" s="19"/>
      <c r="AA35" s="10"/>
    </row>
    <row r="36" spans="1:28" x14ac:dyDescent="0.3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AA36" s="10"/>
    </row>
    <row r="37" spans="1:28" x14ac:dyDescent="0.35">
      <c r="A37" s="49"/>
      <c r="B37" s="50">
        <f>AVERAGE(B34,C34)</f>
        <v>11.326774193548388</v>
      </c>
      <c r="C37" s="51">
        <f>COUNTIF(C3:C33,"&lt;0")</f>
        <v>0</v>
      </c>
      <c r="D37" s="51">
        <f>COUNTIF(D3:D33,"&gt;0.1")</f>
        <v>18</v>
      </c>
      <c r="E37" s="51">
        <f>COUNTIF(E3:E33,"&lt;0")</f>
        <v>1</v>
      </c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51">
        <f>COUNTIF(Q3:Q33,"&lt;0.05")</f>
        <v>3</v>
      </c>
      <c r="R37" s="49"/>
      <c r="AB37" s="10"/>
    </row>
    <row r="38" spans="1:28" x14ac:dyDescent="0.35">
      <c r="A38" s="49"/>
      <c r="B38" s="51"/>
      <c r="C38" s="51"/>
      <c r="D38" s="51">
        <f>COUNTIF(D3:D33,"&gt;0.9")</f>
        <v>12</v>
      </c>
      <c r="E38" s="51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spans="1:28" x14ac:dyDescent="0.35">
      <c r="Q39" s="41" t="s">
        <v>20</v>
      </c>
      <c r="R39" s="41"/>
      <c r="S39" s="41"/>
      <c r="T39" s="41"/>
      <c r="U39" s="41"/>
      <c r="V39" s="41"/>
    </row>
    <row r="41" spans="1:28" x14ac:dyDescent="0.35">
      <c r="Q41" s="9">
        <f>SUM(Q3:Q33)</f>
        <v>64.430000000000007</v>
      </c>
      <c r="R41" t="s">
        <v>54</v>
      </c>
    </row>
  </sheetData>
  <pageMargins left="0.7" right="0.7" top="0.75" bottom="0.75" header="0.3" footer="0.3"/>
  <pageSetup paperSize="9" scale="8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topLeftCell="A25" zoomScaleNormal="100" workbookViewId="0">
      <selection activeCell="N28" sqref="N28"/>
    </sheetView>
  </sheetViews>
  <sheetFormatPr defaultRowHeight="14.5" x14ac:dyDescent="0.35"/>
  <cols>
    <col min="15" max="15" width="12.453125" customWidth="1"/>
  </cols>
  <sheetData>
    <row r="1" spans="1:27" x14ac:dyDescent="0.35">
      <c r="A1" s="1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</row>
    <row r="2" spans="1:27" ht="30" x14ac:dyDescent="0.35">
      <c r="A2" s="4" t="s">
        <v>0</v>
      </c>
      <c r="B2" s="5" t="s">
        <v>1</v>
      </c>
      <c r="C2" s="5" t="s">
        <v>2</v>
      </c>
      <c r="D2" s="4" t="s">
        <v>3</v>
      </c>
      <c r="E2" s="5" t="s">
        <v>4</v>
      </c>
      <c r="F2" s="5" t="s">
        <v>5</v>
      </c>
      <c r="G2" s="5" t="s">
        <v>50</v>
      </c>
      <c r="H2" s="5" t="s">
        <v>46</v>
      </c>
      <c r="I2" s="5" t="s">
        <v>8</v>
      </c>
      <c r="J2" s="6" t="s">
        <v>9</v>
      </c>
      <c r="K2" s="5" t="s">
        <v>10</v>
      </c>
      <c r="L2" s="5" t="s">
        <v>11</v>
      </c>
      <c r="M2" s="6" t="s">
        <v>12</v>
      </c>
      <c r="N2" s="5" t="s">
        <v>13</v>
      </c>
      <c r="O2" s="4" t="s">
        <v>14</v>
      </c>
      <c r="P2" s="6" t="s">
        <v>15</v>
      </c>
      <c r="Q2" s="7" t="s">
        <v>16</v>
      </c>
      <c r="R2" s="4" t="s">
        <v>17</v>
      </c>
      <c r="S2" s="30"/>
    </row>
    <row r="3" spans="1:27" x14ac:dyDescent="0.35">
      <c r="A3" s="8">
        <v>1</v>
      </c>
      <c r="B3" s="9">
        <v>10.67</v>
      </c>
      <c r="C3" s="9">
        <v>6.24</v>
      </c>
      <c r="D3">
        <v>0</v>
      </c>
      <c r="E3" s="9">
        <v>4.74</v>
      </c>
      <c r="F3" s="9">
        <v>4.6500000000000004</v>
      </c>
      <c r="G3" s="9">
        <v>11.104999999999999</v>
      </c>
      <c r="H3" s="9">
        <v>12.608333333333334</v>
      </c>
      <c r="I3" s="9">
        <v>8.4104166666666789</v>
      </c>
      <c r="J3" t="s">
        <v>28</v>
      </c>
      <c r="K3" s="9">
        <v>4.8</v>
      </c>
      <c r="L3" s="9">
        <v>9.7100000000000009</v>
      </c>
      <c r="M3" s="9">
        <v>81.554166666666674</v>
      </c>
      <c r="N3" s="9">
        <v>49.9</v>
      </c>
      <c r="O3" s="10">
        <v>0.48958333333333331</v>
      </c>
      <c r="P3" t="s">
        <v>23</v>
      </c>
      <c r="Q3" s="9">
        <v>1.45</v>
      </c>
      <c r="R3" s="9">
        <v>8.3429166666666656</v>
      </c>
      <c r="S3" s="9"/>
      <c r="T3" s="9"/>
      <c r="U3" s="9"/>
      <c r="V3" s="9"/>
      <c r="W3" s="9"/>
      <c r="AA3" s="10"/>
    </row>
    <row r="4" spans="1:27" x14ac:dyDescent="0.35">
      <c r="A4" s="8">
        <v>2</v>
      </c>
      <c r="B4" s="9">
        <v>11.91</v>
      </c>
      <c r="C4" s="9">
        <v>2.8</v>
      </c>
      <c r="D4">
        <v>0.4</v>
      </c>
      <c r="E4" s="9">
        <v>0.28999999999999998</v>
      </c>
      <c r="F4" s="9">
        <v>1</v>
      </c>
      <c r="G4" s="9">
        <v>10.657916666666667</v>
      </c>
      <c r="H4" s="9">
        <v>12.469999999999999</v>
      </c>
      <c r="I4" s="9">
        <v>2.0499999999999985</v>
      </c>
      <c r="J4" t="s">
        <v>28</v>
      </c>
      <c r="K4" s="9">
        <v>1.6</v>
      </c>
      <c r="L4" s="9">
        <v>5.18</v>
      </c>
      <c r="M4" s="9">
        <v>88.433333333333351</v>
      </c>
      <c r="N4" s="9">
        <v>16.100000000000001</v>
      </c>
      <c r="O4" s="10">
        <v>0.125</v>
      </c>
      <c r="P4" t="s">
        <v>23</v>
      </c>
      <c r="Q4" s="9">
        <v>2.9</v>
      </c>
      <c r="R4" s="9">
        <v>6.4779166666666654</v>
      </c>
      <c r="S4" s="9"/>
      <c r="T4" s="9"/>
      <c r="U4" s="9"/>
      <c r="AA4" s="10"/>
    </row>
    <row r="5" spans="1:27" x14ac:dyDescent="0.35">
      <c r="A5" s="8">
        <v>3</v>
      </c>
      <c r="B5" s="9">
        <v>8.36</v>
      </c>
      <c r="C5" s="9">
        <v>4.41</v>
      </c>
      <c r="D5">
        <v>5.8</v>
      </c>
      <c r="E5" s="9">
        <v>2.2799999999999998</v>
      </c>
      <c r="F5" s="9">
        <v>3.35</v>
      </c>
      <c r="G5" s="9">
        <v>10.335833333333335</v>
      </c>
      <c r="H5" s="9">
        <v>12.305416666666668</v>
      </c>
      <c r="I5" s="9">
        <v>6.0937499999999973</v>
      </c>
      <c r="J5" t="s">
        <v>22</v>
      </c>
      <c r="K5" s="9">
        <v>4.8</v>
      </c>
      <c r="L5" s="9">
        <v>5.73</v>
      </c>
      <c r="M5" s="9">
        <v>93.862500000000011</v>
      </c>
      <c r="N5" s="9">
        <v>30.6</v>
      </c>
      <c r="O5" s="10">
        <v>0.52083333333333337</v>
      </c>
      <c r="P5" t="s">
        <v>27</v>
      </c>
      <c r="Q5" s="9">
        <v>0.52</v>
      </c>
      <c r="R5" s="9">
        <v>6.3291666666666693</v>
      </c>
      <c r="S5" s="9"/>
      <c r="T5" s="9"/>
      <c r="U5" s="9"/>
      <c r="AA5" s="10"/>
    </row>
    <row r="6" spans="1:27" x14ac:dyDescent="0.35">
      <c r="A6" s="8">
        <v>4</v>
      </c>
      <c r="B6" s="9">
        <v>9.81</v>
      </c>
      <c r="C6" s="9">
        <v>3.24</v>
      </c>
      <c r="D6">
        <v>0</v>
      </c>
      <c r="E6" s="9">
        <v>1.18</v>
      </c>
      <c r="F6" s="9">
        <v>1.69</v>
      </c>
      <c r="G6" s="9">
        <v>10.04125</v>
      </c>
      <c r="H6" s="9">
        <v>12.132916666666668</v>
      </c>
      <c r="I6" s="9">
        <v>7.0687499999999952</v>
      </c>
      <c r="J6" t="s">
        <v>23</v>
      </c>
      <c r="K6" s="9">
        <v>8</v>
      </c>
      <c r="L6" s="9">
        <v>4.54</v>
      </c>
      <c r="M6" s="9">
        <v>81.545833333333334</v>
      </c>
      <c r="N6" s="9">
        <v>30.6</v>
      </c>
      <c r="O6" s="10">
        <v>0.5625</v>
      </c>
      <c r="P6" t="s">
        <v>34</v>
      </c>
      <c r="Q6" s="9">
        <v>2.2799999999999998</v>
      </c>
      <c r="R6" s="9">
        <v>5.0454166666666671</v>
      </c>
      <c r="S6" s="9"/>
      <c r="T6" s="9"/>
      <c r="U6" s="9"/>
      <c r="AA6" s="10"/>
    </row>
    <row r="7" spans="1:27" x14ac:dyDescent="0.35">
      <c r="A7" s="8">
        <v>5</v>
      </c>
      <c r="B7" s="9">
        <v>14.11</v>
      </c>
      <c r="C7" s="9">
        <v>0.66</v>
      </c>
      <c r="D7">
        <v>0</v>
      </c>
      <c r="E7" s="9">
        <v>-1.34</v>
      </c>
      <c r="F7" s="9">
        <v>-0.24</v>
      </c>
      <c r="G7" s="9">
        <v>9.6741666666666664</v>
      </c>
      <c r="H7" s="9">
        <v>11.95875</v>
      </c>
      <c r="I7" s="9">
        <v>3.428125000000001</v>
      </c>
      <c r="J7" t="s">
        <v>32</v>
      </c>
      <c r="K7" s="9">
        <v>0</v>
      </c>
      <c r="L7" s="9">
        <v>9.2899999999999991</v>
      </c>
      <c r="M7" s="9">
        <v>83.25</v>
      </c>
      <c r="N7" s="9">
        <v>32.200000000000003</v>
      </c>
      <c r="O7" s="10">
        <v>0.44791666666666669</v>
      </c>
      <c r="P7" t="s">
        <v>30</v>
      </c>
      <c r="Q7" s="9">
        <v>4.0999999999999996</v>
      </c>
      <c r="R7" s="9">
        <v>8.4404166666666676</v>
      </c>
      <c r="S7" s="9"/>
      <c r="T7" s="9"/>
      <c r="U7" s="9"/>
      <c r="AA7" s="10"/>
    </row>
    <row r="8" spans="1:27" x14ac:dyDescent="0.35">
      <c r="A8" s="8">
        <v>6</v>
      </c>
      <c r="B8" s="9">
        <v>12.56</v>
      </c>
      <c r="C8" s="9">
        <v>9.25</v>
      </c>
      <c r="D8">
        <v>0.6</v>
      </c>
      <c r="E8" s="9">
        <v>6.52</v>
      </c>
      <c r="F8" s="9">
        <v>7.36</v>
      </c>
      <c r="G8" s="9">
        <v>9.86</v>
      </c>
      <c r="H8" s="9">
        <v>11.779583333333333</v>
      </c>
      <c r="I8" s="9">
        <v>12.61458333333333</v>
      </c>
      <c r="J8" t="s">
        <v>30</v>
      </c>
      <c r="K8" s="9">
        <v>17.7</v>
      </c>
      <c r="L8" s="9">
        <v>10.76</v>
      </c>
      <c r="M8" s="9">
        <v>79.600000000000009</v>
      </c>
      <c r="N8" s="9">
        <v>59.5</v>
      </c>
      <c r="O8" s="10">
        <v>0.67708333333333337</v>
      </c>
      <c r="P8" t="s">
        <v>23</v>
      </c>
      <c r="Q8" s="9">
        <v>0.45</v>
      </c>
      <c r="R8" s="9">
        <v>10.468333333333334</v>
      </c>
      <c r="S8" s="9"/>
      <c r="T8" s="9"/>
      <c r="U8" s="9"/>
      <c r="AA8" s="10"/>
    </row>
    <row r="9" spans="1:27" x14ac:dyDescent="0.35">
      <c r="A9" s="8">
        <v>7</v>
      </c>
      <c r="B9" s="9">
        <v>11.31</v>
      </c>
      <c r="C9" s="9">
        <v>7.61</v>
      </c>
      <c r="D9">
        <v>0</v>
      </c>
      <c r="E9" s="9">
        <v>5.96</v>
      </c>
      <c r="F9" s="9">
        <v>5.0199999999999996</v>
      </c>
      <c r="G9" s="9">
        <v>9.8979166666666654</v>
      </c>
      <c r="H9" s="9">
        <v>11.651249999999999</v>
      </c>
      <c r="I9" s="9">
        <v>13.916666666666677</v>
      </c>
      <c r="J9" t="s">
        <v>23</v>
      </c>
      <c r="K9" s="9">
        <v>14.5</v>
      </c>
      <c r="L9" s="9">
        <v>8.74</v>
      </c>
      <c r="M9" s="9">
        <v>69.929166666666674</v>
      </c>
      <c r="N9" s="9">
        <v>61.2</v>
      </c>
      <c r="O9" s="10">
        <v>0.53125</v>
      </c>
      <c r="P9" t="s">
        <v>23</v>
      </c>
      <c r="Q9" s="9">
        <v>4.78</v>
      </c>
      <c r="R9" s="9">
        <v>8.5625</v>
      </c>
      <c r="S9" s="9"/>
      <c r="T9" s="9"/>
      <c r="U9" s="9"/>
      <c r="AA9" s="10"/>
    </row>
    <row r="10" spans="1:27" x14ac:dyDescent="0.35">
      <c r="A10" s="8">
        <v>8</v>
      </c>
      <c r="B10" s="9">
        <v>14.23</v>
      </c>
      <c r="C10" s="9">
        <v>3.43</v>
      </c>
      <c r="D10">
        <v>0.4</v>
      </c>
      <c r="E10" s="9">
        <v>0.55000000000000004</v>
      </c>
      <c r="F10" s="9">
        <v>1.3</v>
      </c>
      <c r="G10" s="9">
        <v>9.6087500000000006</v>
      </c>
      <c r="H10" s="9">
        <v>11.555416666666666</v>
      </c>
      <c r="I10" s="9">
        <v>3.0718749999999999</v>
      </c>
      <c r="J10" t="s">
        <v>29</v>
      </c>
      <c r="K10" s="9">
        <v>0</v>
      </c>
      <c r="L10" s="9">
        <v>6.83</v>
      </c>
      <c r="M10" s="9">
        <v>86.975000000000009</v>
      </c>
      <c r="N10" s="9">
        <v>46.7</v>
      </c>
      <c r="O10" s="10">
        <v>0</v>
      </c>
      <c r="P10" t="s">
        <v>28</v>
      </c>
      <c r="Q10" s="9">
        <v>1.53</v>
      </c>
      <c r="R10" s="9">
        <v>9.1687499999999993</v>
      </c>
      <c r="S10" s="9"/>
      <c r="T10" s="9"/>
      <c r="U10" s="9"/>
      <c r="AA10" s="10"/>
    </row>
    <row r="11" spans="1:27" x14ac:dyDescent="0.35">
      <c r="A11" s="8">
        <v>9</v>
      </c>
      <c r="B11" s="9">
        <v>15.86</v>
      </c>
      <c r="C11" s="9">
        <v>6.66</v>
      </c>
      <c r="D11">
        <v>0</v>
      </c>
      <c r="E11" s="9">
        <v>10.43</v>
      </c>
      <c r="F11" s="9">
        <v>10.119999999999999</v>
      </c>
      <c r="G11" s="9">
        <v>9.9933333333333341</v>
      </c>
      <c r="H11" s="9">
        <v>11.448333333333336</v>
      </c>
      <c r="I11" s="9">
        <v>8.4541666666666675</v>
      </c>
      <c r="J11" t="s">
        <v>30</v>
      </c>
      <c r="K11" s="9">
        <v>6.4</v>
      </c>
      <c r="L11" s="9">
        <v>13.99</v>
      </c>
      <c r="M11" s="9">
        <v>83.07083333333334</v>
      </c>
      <c r="N11" s="9">
        <v>62.8</v>
      </c>
      <c r="O11" s="10">
        <v>0.32291666666666669</v>
      </c>
      <c r="P11" t="s">
        <v>30</v>
      </c>
      <c r="Q11" s="9">
        <v>2.95</v>
      </c>
      <c r="R11" s="9">
        <v>13.113333333333337</v>
      </c>
      <c r="S11" s="9"/>
      <c r="T11" s="9"/>
      <c r="U11" s="9"/>
      <c r="AA11" s="10"/>
    </row>
    <row r="12" spans="1:27" x14ac:dyDescent="0.35">
      <c r="A12" s="8">
        <v>10</v>
      </c>
      <c r="B12" s="9">
        <v>11.56</v>
      </c>
      <c r="C12" s="9">
        <v>9.16</v>
      </c>
      <c r="D12">
        <v>0</v>
      </c>
      <c r="E12" s="9">
        <v>7.25</v>
      </c>
      <c r="F12" s="9">
        <v>7.5</v>
      </c>
      <c r="G12" s="9">
        <v>10.386249999999999</v>
      </c>
      <c r="H12" s="9">
        <v>11.392916666666659</v>
      </c>
      <c r="I12" s="9">
        <v>1.9666666666666652</v>
      </c>
      <c r="J12" t="s">
        <v>30</v>
      </c>
      <c r="K12" s="9">
        <v>1.6</v>
      </c>
      <c r="L12" s="9">
        <v>9.43</v>
      </c>
      <c r="M12" s="9">
        <v>81.466666666666669</v>
      </c>
      <c r="N12" s="9">
        <v>25.7</v>
      </c>
      <c r="O12" s="10">
        <v>3.125E-2</v>
      </c>
      <c r="P12" t="s">
        <v>30</v>
      </c>
      <c r="Q12" s="9">
        <v>0.08</v>
      </c>
      <c r="R12" s="9">
        <v>9.4112500000000008</v>
      </c>
      <c r="S12" s="9"/>
      <c r="T12" s="9"/>
      <c r="U12" s="9"/>
      <c r="AA12" s="10"/>
    </row>
    <row r="13" spans="1:27" x14ac:dyDescent="0.35">
      <c r="A13" s="8">
        <v>11</v>
      </c>
      <c r="B13" s="9">
        <v>11.88</v>
      </c>
      <c r="C13" s="9">
        <v>5.38</v>
      </c>
      <c r="D13">
        <v>0</v>
      </c>
      <c r="E13" s="9">
        <v>2.8</v>
      </c>
      <c r="F13" s="9">
        <v>3.22</v>
      </c>
      <c r="G13" s="9">
        <v>10.226249999999999</v>
      </c>
      <c r="H13" s="9">
        <v>11.399166666666668</v>
      </c>
      <c r="I13" s="9">
        <v>2.4166666666666674</v>
      </c>
      <c r="J13" t="s">
        <v>29</v>
      </c>
      <c r="K13" s="9">
        <v>0</v>
      </c>
      <c r="L13" s="9">
        <v>7.36</v>
      </c>
      <c r="M13" s="9">
        <v>87.858333333333334</v>
      </c>
      <c r="N13" s="9">
        <v>25.7</v>
      </c>
      <c r="O13" s="10">
        <v>0.94791666666666663</v>
      </c>
      <c r="P13" t="s">
        <v>52</v>
      </c>
      <c r="Q13" s="9">
        <v>3.28</v>
      </c>
      <c r="R13" s="9">
        <v>8.9787499999999998</v>
      </c>
      <c r="S13" s="9"/>
      <c r="T13" s="9"/>
      <c r="U13" s="9"/>
      <c r="AA13" s="10"/>
    </row>
    <row r="14" spans="1:27" x14ac:dyDescent="0.35">
      <c r="A14" s="8">
        <v>12</v>
      </c>
      <c r="B14" s="9">
        <v>12.8</v>
      </c>
      <c r="C14" s="9">
        <v>7.44</v>
      </c>
      <c r="D14">
        <v>0.6</v>
      </c>
      <c r="E14" s="9">
        <v>8.83</v>
      </c>
      <c r="F14" s="9">
        <v>8.09</v>
      </c>
      <c r="G14" s="9">
        <v>10.255000000000001</v>
      </c>
      <c r="H14" s="9">
        <v>11.379166666666668</v>
      </c>
      <c r="I14" s="9">
        <v>5.5520833333333313</v>
      </c>
      <c r="J14" t="s">
        <v>29</v>
      </c>
      <c r="K14" s="9">
        <v>4.8</v>
      </c>
      <c r="L14" s="11">
        <v>9.73</v>
      </c>
      <c r="M14" s="9">
        <v>88.604166666666671</v>
      </c>
      <c r="N14" s="9">
        <v>32.200000000000003</v>
      </c>
      <c r="O14" s="10">
        <v>0.52083333333333337</v>
      </c>
      <c r="P14" t="s">
        <v>28</v>
      </c>
      <c r="Q14" s="9">
        <v>0.37</v>
      </c>
      <c r="R14" s="9">
        <v>10.791666666666666</v>
      </c>
      <c r="S14" s="9"/>
      <c r="T14" s="12"/>
      <c r="U14" s="9"/>
      <c r="AA14" s="10"/>
    </row>
    <row r="15" spans="1:27" x14ac:dyDescent="0.35">
      <c r="A15" s="8">
        <v>13</v>
      </c>
      <c r="B15" s="9">
        <v>13.17</v>
      </c>
      <c r="C15" s="9">
        <v>9.3699999999999992</v>
      </c>
      <c r="D15">
        <v>0</v>
      </c>
      <c r="E15" s="9">
        <v>7.51</v>
      </c>
      <c r="F15" s="9">
        <v>7.07</v>
      </c>
      <c r="G15" s="9">
        <v>10.449583333333333</v>
      </c>
      <c r="H15" s="9">
        <v>11.353749999999998</v>
      </c>
      <c r="I15" s="9">
        <v>5.5270833333333345</v>
      </c>
      <c r="J15" t="s">
        <v>23</v>
      </c>
      <c r="K15" s="9">
        <v>8</v>
      </c>
      <c r="L15" s="9">
        <v>9.92</v>
      </c>
      <c r="M15" s="9">
        <v>83.691666666666691</v>
      </c>
      <c r="N15" s="9">
        <v>27.4</v>
      </c>
      <c r="O15" s="10">
        <v>1.0416666666666666E-2</v>
      </c>
      <c r="P15" t="s">
        <v>22</v>
      </c>
      <c r="Q15" s="9">
        <v>0.42</v>
      </c>
      <c r="R15" s="9">
        <v>10.569166666666666</v>
      </c>
      <c r="S15" s="9"/>
      <c r="T15" s="9"/>
      <c r="U15" s="9"/>
      <c r="AA15" s="10"/>
    </row>
    <row r="16" spans="1:27" x14ac:dyDescent="0.35">
      <c r="A16" s="8">
        <v>14</v>
      </c>
      <c r="B16" s="9">
        <v>11.32</v>
      </c>
      <c r="C16" s="9">
        <v>9.1</v>
      </c>
      <c r="D16">
        <v>0</v>
      </c>
      <c r="E16" s="9">
        <v>7.26</v>
      </c>
      <c r="F16" s="9">
        <v>7.74</v>
      </c>
      <c r="G16" s="9">
        <v>10.606250000000001</v>
      </c>
      <c r="H16" s="9">
        <v>11.350416666666662</v>
      </c>
      <c r="I16" s="9">
        <v>1.0333333333333325</v>
      </c>
      <c r="J16" t="s">
        <v>30</v>
      </c>
      <c r="K16" s="9">
        <v>0</v>
      </c>
      <c r="L16" s="9">
        <v>9.6199999999999992</v>
      </c>
      <c r="M16" s="9">
        <v>92.370833333333323</v>
      </c>
      <c r="N16" s="9">
        <v>11.3</v>
      </c>
      <c r="O16" s="10">
        <v>0.21875</v>
      </c>
      <c r="P16" t="s">
        <v>25</v>
      </c>
      <c r="Q16" s="9">
        <v>0.03</v>
      </c>
      <c r="R16" s="9">
        <v>9.5208333333333321</v>
      </c>
      <c r="S16" s="9"/>
      <c r="T16" s="9"/>
      <c r="U16" s="9"/>
      <c r="AA16" s="10"/>
    </row>
    <row r="17" spans="1:27" x14ac:dyDescent="0.35">
      <c r="A17" s="8">
        <v>15</v>
      </c>
      <c r="B17" s="9">
        <v>10.33</v>
      </c>
      <c r="C17" s="9">
        <v>7.14</v>
      </c>
      <c r="D17">
        <v>0.2</v>
      </c>
      <c r="E17" s="9">
        <v>5.16</v>
      </c>
      <c r="F17" s="9">
        <v>5.68</v>
      </c>
      <c r="G17" s="9">
        <v>10.475833333333332</v>
      </c>
      <c r="H17" s="9">
        <v>11.360000000000007</v>
      </c>
      <c r="I17" s="9">
        <v>0.96666666666666623</v>
      </c>
      <c r="J17" t="s">
        <v>28</v>
      </c>
      <c r="K17" s="9">
        <v>1.6</v>
      </c>
      <c r="L17" s="9">
        <v>8.32</v>
      </c>
      <c r="M17" s="9">
        <v>93.579166666666666</v>
      </c>
      <c r="N17" s="9">
        <v>14.5</v>
      </c>
      <c r="O17" s="10">
        <v>8.3333333333333329E-2</v>
      </c>
      <c r="P17" t="s">
        <v>29</v>
      </c>
      <c r="Q17" s="9">
        <v>1.75</v>
      </c>
      <c r="R17" s="9">
        <v>8.9124999999999996</v>
      </c>
      <c r="S17" s="9"/>
      <c r="T17" s="9"/>
      <c r="U17" s="9"/>
      <c r="AA17" s="10"/>
    </row>
    <row r="18" spans="1:27" x14ac:dyDescent="0.35">
      <c r="A18" s="8">
        <v>16</v>
      </c>
      <c r="B18" s="9">
        <v>10.97</v>
      </c>
      <c r="C18" s="9">
        <v>6.81</v>
      </c>
      <c r="D18">
        <v>0.8</v>
      </c>
      <c r="E18" s="9">
        <v>4.17</v>
      </c>
      <c r="F18" s="9">
        <v>5.1100000000000003</v>
      </c>
      <c r="G18" s="9">
        <v>10.381666666666668</v>
      </c>
      <c r="H18" s="9">
        <v>11.350833333333329</v>
      </c>
      <c r="I18" s="9">
        <v>3.980208333333334</v>
      </c>
      <c r="J18" t="s">
        <v>30</v>
      </c>
      <c r="K18" s="9">
        <v>1.6</v>
      </c>
      <c r="L18" s="9">
        <v>8.2899999999999991</v>
      </c>
      <c r="M18" s="9">
        <v>86.020833333333329</v>
      </c>
      <c r="N18" s="9">
        <v>35.4</v>
      </c>
      <c r="O18" s="10">
        <v>0.89583333333333337</v>
      </c>
      <c r="P18" t="s">
        <v>22</v>
      </c>
      <c r="Q18" s="9">
        <v>0.5</v>
      </c>
      <c r="R18" s="9">
        <v>9.0883333333333365</v>
      </c>
      <c r="S18" s="9"/>
      <c r="T18" s="9"/>
      <c r="U18" s="9"/>
      <c r="AA18" s="10"/>
    </row>
    <row r="19" spans="1:27" x14ac:dyDescent="0.35">
      <c r="A19" s="8">
        <v>17</v>
      </c>
      <c r="B19" s="9">
        <v>13.8</v>
      </c>
      <c r="C19" s="9">
        <v>5.89</v>
      </c>
      <c r="D19">
        <v>0</v>
      </c>
      <c r="E19" s="9">
        <v>3.07</v>
      </c>
      <c r="F19" s="9">
        <v>2.72</v>
      </c>
      <c r="G19" s="9">
        <v>10.101666666666667</v>
      </c>
      <c r="H19" s="9">
        <v>11.322916666666666</v>
      </c>
      <c r="I19" s="9">
        <v>8.3104166666666632</v>
      </c>
      <c r="J19" t="s">
        <v>30</v>
      </c>
      <c r="K19" s="9">
        <v>8</v>
      </c>
      <c r="L19" s="9">
        <v>7.54</v>
      </c>
      <c r="M19" s="9">
        <v>77.520833333333329</v>
      </c>
      <c r="N19" s="9">
        <v>37</v>
      </c>
      <c r="O19" s="10">
        <v>0.98958333333333337</v>
      </c>
      <c r="P19" t="s">
        <v>30</v>
      </c>
      <c r="Q19" s="9">
        <v>4.8499999999999996</v>
      </c>
      <c r="R19" s="9">
        <v>8.7399999999999984</v>
      </c>
      <c r="S19" s="9"/>
      <c r="T19" s="9"/>
      <c r="U19" s="9"/>
      <c r="AA19" s="10"/>
    </row>
    <row r="20" spans="1:27" x14ac:dyDescent="0.35">
      <c r="A20" s="8">
        <v>18</v>
      </c>
      <c r="B20" s="9">
        <v>14.58</v>
      </c>
      <c r="C20" s="9">
        <v>7.54</v>
      </c>
      <c r="D20">
        <v>0</v>
      </c>
      <c r="E20" s="9">
        <v>7.61</v>
      </c>
      <c r="F20" s="9">
        <v>6.94</v>
      </c>
      <c r="G20" s="9">
        <v>10.054166666666667</v>
      </c>
      <c r="H20" s="9">
        <v>11.265833333333333</v>
      </c>
      <c r="I20" s="9">
        <v>9.4020833333333318</v>
      </c>
      <c r="J20" t="s">
        <v>30</v>
      </c>
      <c r="K20" s="9">
        <v>17.7</v>
      </c>
      <c r="L20" s="9">
        <v>13.71</v>
      </c>
      <c r="M20" s="9">
        <v>80.629166666666677</v>
      </c>
      <c r="N20" s="9">
        <v>46.7</v>
      </c>
      <c r="O20" s="10">
        <v>0.39583333333333331</v>
      </c>
      <c r="P20" t="s">
        <v>30</v>
      </c>
      <c r="Q20" s="9">
        <v>1.58</v>
      </c>
      <c r="R20" s="9">
        <v>12.997499999999997</v>
      </c>
      <c r="S20" s="9"/>
      <c r="T20" s="9"/>
      <c r="U20" s="9"/>
      <c r="AA20" s="10"/>
    </row>
    <row r="21" spans="1:27" x14ac:dyDescent="0.35">
      <c r="A21" s="8">
        <v>19</v>
      </c>
      <c r="B21" s="9">
        <v>14.87</v>
      </c>
      <c r="C21" s="9">
        <v>10.23</v>
      </c>
      <c r="D21">
        <v>0</v>
      </c>
      <c r="E21" s="9">
        <v>6.29</v>
      </c>
      <c r="F21" s="9">
        <v>6.02</v>
      </c>
      <c r="G21" s="9">
        <v>10.30666666666667</v>
      </c>
      <c r="H21" s="9">
        <v>11.21125</v>
      </c>
      <c r="I21" s="9">
        <v>6.3427083333333369</v>
      </c>
      <c r="J21" t="s">
        <v>30</v>
      </c>
      <c r="K21" s="9">
        <v>4.8</v>
      </c>
      <c r="L21" s="9">
        <v>12.13</v>
      </c>
      <c r="M21" s="9">
        <v>78.083333333333329</v>
      </c>
      <c r="N21" s="9">
        <v>43.5</v>
      </c>
      <c r="O21" s="10">
        <v>3.125E-2</v>
      </c>
      <c r="P21" t="s">
        <v>30</v>
      </c>
      <c r="Q21" s="9">
        <v>2.98</v>
      </c>
      <c r="R21" s="9">
        <v>11.725</v>
      </c>
      <c r="S21" s="9"/>
      <c r="T21" s="9"/>
      <c r="U21" s="9"/>
      <c r="AA21" s="10"/>
    </row>
    <row r="22" spans="1:27" x14ac:dyDescent="0.35">
      <c r="A22" s="8">
        <v>20</v>
      </c>
      <c r="B22" s="9">
        <v>13.69</v>
      </c>
      <c r="C22" s="9">
        <v>8.3000000000000007</v>
      </c>
      <c r="D22">
        <v>0</v>
      </c>
      <c r="E22" s="9">
        <v>5.32</v>
      </c>
      <c r="F22" s="9">
        <v>5.26</v>
      </c>
      <c r="G22" s="9">
        <v>10.302916666666668</v>
      </c>
      <c r="H22" s="9">
        <v>11.193333333333333</v>
      </c>
      <c r="I22" s="9">
        <v>10.066666666666659</v>
      </c>
      <c r="J22" t="s">
        <v>30</v>
      </c>
      <c r="K22" s="9">
        <v>12.9</v>
      </c>
      <c r="L22" s="9">
        <v>10.54</v>
      </c>
      <c r="M22" s="9">
        <v>78.795833333333334</v>
      </c>
      <c r="N22" s="9">
        <v>46.7</v>
      </c>
      <c r="O22" s="10">
        <v>0.47916666666666669</v>
      </c>
      <c r="P22" t="s">
        <v>23</v>
      </c>
      <c r="Q22" s="9">
        <v>4.07</v>
      </c>
      <c r="R22" s="9">
        <v>9.5654166666666658</v>
      </c>
      <c r="S22" s="9"/>
      <c r="T22" s="9"/>
      <c r="U22" s="9"/>
      <c r="AA22" s="10"/>
    </row>
    <row r="23" spans="1:27" x14ac:dyDescent="0.35">
      <c r="A23" s="8">
        <v>21</v>
      </c>
      <c r="B23" s="9">
        <v>7.42</v>
      </c>
      <c r="C23" s="9">
        <v>2.67</v>
      </c>
      <c r="D23">
        <v>4.8</v>
      </c>
      <c r="E23" s="9">
        <v>0.17</v>
      </c>
      <c r="F23" s="9">
        <v>0.06</v>
      </c>
      <c r="G23" s="9">
        <v>9.9170833333333324</v>
      </c>
      <c r="H23" s="9">
        <v>11.178750000000001</v>
      </c>
      <c r="I23" s="9">
        <v>8.1854166666666668</v>
      </c>
      <c r="J23" t="s">
        <v>22</v>
      </c>
      <c r="K23" s="9">
        <v>9.6999999999999993</v>
      </c>
      <c r="L23" s="9">
        <v>3.82</v>
      </c>
      <c r="M23" s="9">
        <v>87.158333333333346</v>
      </c>
      <c r="N23" s="9">
        <v>33.799999999999997</v>
      </c>
      <c r="O23" s="10">
        <v>0.125</v>
      </c>
      <c r="P23" t="s">
        <v>23</v>
      </c>
      <c r="Q23" s="9">
        <v>4.07</v>
      </c>
      <c r="R23" s="9">
        <v>3.9358333333333335</v>
      </c>
      <c r="S23" s="9"/>
      <c r="T23" s="9"/>
      <c r="U23" s="9"/>
      <c r="AA23" s="10"/>
    </row>
    <row r="24" spans="1:27" x14ac:dyDescent="0.35">
      <c r="A24" s="8">
        <v>22</v>
      </c>
      <c r="B24" s="9">
        <v>9.4700000000000006</v>
      </c>
      <c r="C24" s="9">
        <v>1.44</v>
      </c>
      <c r="D24">
        <v>0</v>
      </c>
      <c r="E24" s="9">
        <v>-0.32</v>
      </c>
      <c r="F24" s="9">
        <v>-0.62</v>
      </c>
      <c r="G24" s="9">
        <v>9.1529166666666679</v>
      </c>
      <c r="H24" s="9">
        <v>11.117916666666666</v>
      </c>
      <c r="I24" s="9">
        <v>1.7843749999999992</v>
      </c>
      <c r="J24" t="s">
        <v>30</v>
      </c>
      <c r="K24" s="9">
        <v>0</v>
      </c>
      <c r="L24" s="9">
        <v>3.12</v>
      </c>
      <c r="M24" s="9">
        <v>84.833333333333329</v>
      </c>
      <c r="N24" s="9">
        <v>22.5</v>
      </c>
      <c r="O24" s="10">
        <v>0.54166666666666663</v>
      </c>
      <c r="P24" t="s">
        <v>23</v>
      </c>
      <c r="Q24" s="9">
        <v>6.23</v>
      </c>
      <c r="R24" s="9">
        <v>5.1137499999999996</v>
      </c>
      <c r="S24" s="9"/>
      <c r="T24" s="9"/>
      <c r="U24" s="9"/>
      <c r="AA24" s="10"/>
    </row>
    <row r="25" spans="1:27" x14ac:dyDescent="0.35">
      <c r="A25" s="8">
        <v>23</v>
      </c>
      <c r="B25" s="9">
        <v>9.9</v>
      </c>
      <c r="C25" s="9">
        <v>3.15</v>
      </c>
      <c r="D25">
        <v>0</v>
      </c>
      <c r="E25" s="9">
        <v>0.63</v>
      </c>
      <c r="F25" s="9">
        <v>0.03</v>
      </c>
      <c r="G25" s="9">
        <v>8.8108333333333331</v>
      </c>
      <c r="H25" s="9">
        <v>10.977083333333333</v>
      </c>
      <c r="I25" s="9">
        <v>2.801041666666666</v>
      </c>
      <c r="J25" t="s">
        <v>30</v>
      </c>
      <c r="K25" s="9">
        <v>1.6</v>
      </c>
      <c r="L25" s="9">
        <v>4.76</v>
      </c>
      <c r="M25" s="9">
        <v>89.191666666666677</v>
      </c>
      <c r="N25" s="9">
        <v>24.1</v>
      </c>
      <c r="O25" s="10">
        <v>0.47916666666666669</v>
      </c>
      <c r="P25" t="s">
        <v>23</v>
      </c>
      <c r="Q25" s="9">
        <v>4.58</v>
      </c>
      <c r="R25" s="9">
        <v>6.2241666666666662</v>
      </c>
      <c r="S25" s="9"/>
      <c r="T25" s="9"/>
      <c r="U25" s="9"/>
      <c r="AA25" s="10"/>
    </row>
    <row r="26" spans="1:27" x14ac:dyDescent="0.35">
      <c r="A26" s="8">
        <v>24</v>
      </c>
      <c r="B26" s="9">
        <v>10.130000000000001</v>
      </c>
      <c r="C26" s="9">
        <v>3.54</v>
      </c>
      <c r="D26">
        <v>0</v>
      </c>
      <c r="E26" s="9">
        <v>1.36</v>
      </c>
      <c r="F26" s="9">
        <v>1.52</v>
      </c>
      <c r="G26" s="9">
        <v>8.6795833333333334</v>
      </c>
      <c r="H26" s="9">
        <v>10.815833333333332</v>
      </c>
      <c r="I26" s="9">
        <v>4.0364583333333313</v>
      </c>
      <c r="J26" t="s">
        <v>29</v>
      </c>
      <c r="K26" s="9">
        <v>3.2</v>
      </c>
      <c r="L26" s="9">
        <v>5.44</v>
      </c>
      <c r="M26" s="9">
        <v>83.487499999999997</v>
      </c>
      <c r="N26" s="9">
        <v>25.7</v>
      </c>
      <c r="O26" s="10">
        <v>0</v>
      </c>
      <c r="P26" t="s">
        <v>23</v>
      </c>
      <c r="Q26" s="9">
        <v>2.7</v>
      </c>
      <c r="R26" s="9">
        <v>5.5458333333333334</v>
      </c>
      <c r="S26" s="9"/>
      <c r="T26" s="9"/>
      <c r="U26" s="9"/>
      <c r="AA26" s="10"/>
    </row>
    <row r="27" spans="1:27" x14ac:dyDescent="0.35">
      <c r="A27" s="8">
        <v>25</v>
      </c>
      <c r="B27" s="9">
        <v>7.62</v>
      </c>
      <c r="C27" s="9">
        <v>1.68</v>
      </c>
      <c r="D27">
        <v>0.2</v>
      </c>
      <c r="E27" s="9">
        <v>-1.68</v>
      </c>
      <c r="F27" s="9">
        <v>-1.84</v>
      </c>
      <c r="G27" s="9">
        <v>8.2541666666666664</v>
      </c>
      <c r="H27" s="9">
        <v>10.668750000000001</v>
      </c>
      <c r="I27" s="9">
        <v>8.6229166666666668</v>
      </c>
      <c r="J27" t="s">
        <v>23</v>
      </c>
      <c r="K27" s="9">
        <v>11.3</v>
      </c>
      <c r="L27" s="9">
        <v>2.87</v>
      </c>
      <c r="M27" s="9">
        <v>76.120833333333351</v>
      </c>
      <c r="N27" s="9">
        <v>35.4</v>
      </c>
      <c r="O27" s="10">
        <v>0.45833333333333331</v>
      </c>
      <c r="P27" t="s">
        <v>23</v>
      </c>
      <c r="Q27" s="9">
        <v>4.38</v>
      </c>
      <c r="R27" s="9">
        <v>3.3925000000000001</v>
      </c>
      <c r="S27" s="9"/>
      <c r="T27" s="9"/>
      <c r="U27" s="9"/>
      <c r="AA27" s="10"/>
    </row>
    <row r="28" spans="1:27" x14ac:dyDescent="0.35">
      <c r="A28" s="8">
        <v>26</v>
      </c>
      <c r="B28" s="9">
        <v>7.75</v>
      </c>
      <c r="C28" s="9">
        <v>2.2000000000000002</v>
      </c>
      <c r="D28">
        <v>26.4</v>
      </c>
      <c r="E28" s="9">
        <v>0.82</v>
      </c>
      <c r="F28" s="9">
        <v>0.34</v>
      </c>
      <c r="G28" s="9">
        <v>7.8320833333333342</v>
      </c>
      <c r="H28" s="9">
        <v>10.50625</v>
      </c>
      <c r="I28" s="9">
        <v>15.858333333333334</v>
      </c>
      <c r="J28" t="s">
        <v>22</v>
      </c>
      <c r="K28" s="9">
        <v>9.6999999999999993</v>
      </c>
      <c r="L28" s="9">
        <v>5.56</v>
      </c>
      <c r="M28" s="9">
        <v>82.433333333333323</v>
      </c>
      <c r="N28" s="9">
        <v>80.5</v>
      </c>
      <c r="O28" s="10">
        <v>0</v>
      </c>
      <c r="P28" t="s">
        <v>26</v>
      </c>
      <c r="Q28" s="9">
        <v>4.2300000000000004</v>
      </c>
      <c r="R28" s="9">
        <v>4.8858333333333333</v>
      </c>
      <c r="S28" s="9"/>
      <c r="T28" s="9"/>
      <c r="U28" s="9"/>
      <c r="AA28" s="10"/>
    </row>
    <row r="29" spans="1:27" x14ac:dyDescent="0.35">
      <c r="A29" s="8">
        <v>27</v>
      </c>
      <c r="B29" s="9">
        <v>4.01</v>
      </c>
      <c r="C29" s="9">
        <v>0.86</v>
      </c>
      <c r="D29">
        <v>1.4</v>
      </c>
      <c r="E29" s="9">
        <v>0.24</v>
      </c>
      <c r="F29" s="9">
        <v>-0.02</v>
      </c>
      <c r="G29" s="9">
        <v>7.2854166666666664</v>
      </c>
      <c r="H29" s="9">
        <v>10.309166666666666</v>
      </c>
      <c r="I29" s="9">
        <v>21.780208333333334</v>
      </c>
      <c r="J29" t="s">
        <v>22</v>
      </c>
      <c r="K29" s="9">
        <v>22.5</v>
      </c>
      <c r="L29" s="9">
        <v>3.22</v>
      </c>
      <c r="M29" s="9">
        <v>88.120833333333323</v>
      </c>
      <c r="N29" s="9">
        <v>90.1</v>
      </c>
      <c r="O29" s="10">
        <v>5.2083333333333336E-2</v>
      </c>
      <c r="P29" t="s">
        <v>26</v>
      </c>
      <c r="Q29" s="9">
        <v>1.67</v>
      </c>
      <c r="R29" s="9">
        <v>1.7475000000000003</v>
      </c>
      <c r="S29" s="9"/>
      <c r="T29" s="9"/>
      <c r="U29" s="9"/>
      <c r="AA29" s="10"/>
    </row>
    <row r="30" spans="1:27" x14ac:dyDescent="0.35">
      <c r="A30" s="8">
        <v>28</v>
      </c>
      <c r="B30" s="9">
        <v>2.5499999999999998</v>
      </c>
      <c r="C30" s="9">
        <v>-2.08</v>
      </c>
      <c r="D30">
        <v>0.6</v>
      </c>
      <c r="E30" s="9">
        <v>-5.54</v>
      </c>
      <c r="F30" s="9">
        <v>-4.13</v>
      </c>
      <c r="G30" s="9">
        <v>6.885416666666667</v>
      </c>
      <c r="H30" s="9">
        <v>10.087083333333334</v>
      </c>
      <c r="I30" s="9">
        <v>8.0364583333333233</v>
      </c>
      <c r="J30" t="s">
        <v>23</v>
      </c>
      <c r="K30" s="9">
        <v>8</v>
      </c>
      <c r="L30" s="9">
        <v>-0.06</v>
      </c>
      <c r="M30" s="9">
        <v>85.187500000000014</v>
      </c>
      <c r="N30" s="9">
        <v>33.799999999999997</v>
      </c>
      <c r="O30" s="10">
        <v>9.375E-2</v>
      </c>
      <c r="P30" t="s">
        <v>27</v>
      </c>
      <c r="Q30" s="9">
        <v>1.32</v>
      </c>
      <c r="R30" s="9">
        <v>-2.9583333333333305E-2</v>
      </c>
      <c r="S30" s="9"/>
      <c r="T30" s="9"/>
      <c r="U30" s="9"/>
      <c r="AA30" s="10"/>
    </row>
    <row r="31" spans="1:27" x14ac:dyDescent="0.35">
      <c r="A31" s="8">
        <v>29</v>
      </c>
      <c r="B31" s="9">
        <v>10.050000000000001</v>
      </c>
      <c r="C31" s="9">
        <v>-1.36</v>
      </c>
      <c r="D31">
        <v>0.2</v>
      </c>
      <c r="E31" s="9">
        <v>-4.83</v>
      </c>
      <c r="F31" s="9">
        <v>-3.3</v>
      </c>
      <c r="G31" s="9">
        <v>6.4141666666666666</v>
      </c>
      <c r="H31" s="9">
        <v>9.8550000000000022</v>
      </c>
      <c r="I31" s="9">
        <v>5.7614583333333327</v>
      </c>
      <c r="J31" t="s">
        <v>30</v>
      </c>
      <c r="K31" s="9">
        <v>0</v>
      </c>
      <c r="L31" s="9">
        <v>-0.7</v>
      </c>
      <c r="M31" s="9">
        <v>84.508333333333326</v>
      </c>
      <c r="N31" s="9">
        <v>46.7</v>
      </c>
      <c r="O31" s="10">
        <v>0.86458333333333337</v>
      </c>
      <c r="P31" t="s">
        <v>23</v>
      </c>
      <c r="Q31" s="9">
        <v>1.22</v>
      </c>
      <c r="R31" s="9">
        <v>2.9962500000000003</v>
      </c>
      <c r="S31" s="9"/>
      <c r="T31" s="12"/>
      <c r="U31" s="9"/>
      <c r="AA31" s="10"/>
    </row>
    <row r="32" spans="1:27" x14ac:dyDescent="0.35">
      <c r="A32" s="8">
        <v>30</v>
      </c>
      <c r="B32" s="9">
        <v>12.18</v>
      </c>
      <c r="C32" s="9">
        <v>-0.72</v>
      </c>
      <c r="D32">
        <v>8.6</v>
      </c>
      <c r="E32" s="9">
        <v>4.74</v>
      </c>
      <c r="F32" s="9">
        <v>3.66</v>
      </c>
      <c r="G32" s="9">
        <v>6.557391304347826</v>
      </c>
      <c r="H32" s="9">
        <v>9.618695652173912</v>
      </c>
      <c r="I32" s="9">
        <v>8.2541666666666647</v>
      </c>
      <c r="J32" t="s">
        <v>30</v>
      </c>
      <c r="K32" s="9">
        <v>3.2</v>
      </c>
      <c r="L32" s="9">
        <v>10.01</v>
      </c>
      <c r="M32" s="9">
        <v>86.699999999999989</v>
      </c>
      <c r="N32" s="9">
        <v>43.5</v>
      </c>
      <c r="O32" s="10">
        <v>0.125</v>
      </c>
      <c r="P32" t="s">
        <v>23</v>
      </c>
      <c r="Q32" s="9">
        <v>1.43</v>
      </c>
      <c r="R32" s="9">
        <v>10.162173913043478</v>
      </c>
      <c r="S32" s="9"/>
      <c r="T32" s="9"/>
      <c r="U32" s="9"/>
      <c r="AA32" s="10"/>
    </row>
    <row r="33" spans="1:28" x14ac:dyDescent="0.35">
      <c r="B33" s="9"/>
      <c r="C33" s="9"/>
      <c r="E33" s="9"/>
      <c r="F33" s="9"/>
      <c r="G33" s="9"/>
      <c r="H33" s="9"/>
      <c r="I33" s="9"/>
      <c r="J33" s="42"/>
      <c r="K33" s="9"/>
      <c r="L33" s="9"/>
      <c r="M33" s="9"/>
      <c r="N33" s="9"/>
      <c r="O33" s="10"/>
      <c r="P33" s="42"/>
      <c r="Q33" s="9"/>
      <c r="R33" s="9"/>
      <c r="S33" s="9"/>
      <c r="T33" s="9"/>
      <c r="U33" s="9"/>
      <c r="AA33" s="10"/>
    </row>
    <row r="34" spans="1:28" x14ac:dyDescent="0.35">
      <c r="A34" s="31" t="s">
        <v>18</v>
      </c>
      <c r="B34" s="32">
        <f>AVERAGE(B3:B33)</f>
        <v>10.962333333333335</v>
      </c>
      <c r="C34" s="32">
        <f>AVERAGE(C3:C33)</f>
        <v>4.7346666666666666</v>
      </c>
      <c r="D34" s="32">
        <f>SUM(D3:D33)</f>
        <v>51.000000000000007</v>
      </c>
      <c r="E34" s="32">
        <f>AVERAGE(E3:E33)</f>
        <v>3.048999999999999</v>
      </c>
      <c r="F34" s="32">
        <f>AVERAGE(F3:F33)</f>
        <v>3.1766666666666672</v>
      </c>
      <c r="G34" s="32">
        <f>AVERAGE(G3:G32)</f>
        <v>9.483649154589374</v>
      </c>
      <c r="H34" s="32">
        <f>AVERAGE(H3:H32)</f>
        <v>11.254137077294688</v>
      </c>
      <c r="I34" s="32">
        <f>AVERAGE(I3:I33)</f>
        <v>6.8597916666666681</v>
      </c>
      <c r="J34" s="32"/>
      <c r="K34" s="32"/>
      <c r="L34" s="33">
        <f>AVERAGE(L3:L33)</f>
        <v>7.3133333333333326</v>
      </c>
      <c r="M34" s="32">
        <f>AVERAGE(M3:M33)</f>
        <v>84.152777777777757</v>
      </c>
      <c r="N34" s="32">
        <f>MAX(N3:N33)</f>
        <v>90.1</v>
      </c>
      <c r="O34" s="34"/>
      <c r="P34" s="35"/>
      <c r="Q34" s="40">
        <v>78.400000000000006</v>
      </c>
      <c r="R34" s="36">
        <f>AVERAGE(R3:R33)</f>
        <v>7.6741141304347842</v>
      </c>
      <c r="S34" s="19"/>
      <c r="AA34" s="10"/>
    </row>
    <row r="35" spans="1:28" x14ac:dyDescent="0.35">
      <c r="A35" s="37" t="s">
        <v>19</v>
      </c>
      <c r="B35" s="32">
        <f>MAX(B3:B33)</f>
        <v>15.86</v>
      </c>
      <c r="C35" s="32">
        <f>MIN(C3:C33)</f>
        <v>-2.08</v>
      </c>
      <c r="D35" s="32">
        <f>MAX(D3:D33)</f>
        <v>26.4</v>
      </c>
      <c r="E35" s="32">
        <f>MIN(E3:E33)</f>
        <v>-5.54</v>
      </c>
      <c r="F35" s="32">
        <f>MIN(F3:F33)</f>
        <v>-4.13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2">
        <f>MAX(Q3:Q32)</f>
        <v>6.23</v>
      </c>
      <c r="R35" s="36">
        <f>MIN(R3:R33)</f>
        <v>-2.9583333333333305E-2</v>
      </c>
      <c r="S35" s="19"/>
      <c r="AA35" s="10"/>
    </row>
    <row r="36" spans="1:28" x14ac:dyDescent="0.35">
      <c r="AA36" s="10"/>
    </row>
    <row r="37" spans="1:28" x14ac:dyDescent="0.35">
      <c r="B37" s="38">
        <f>AVERAGE(B34,C34)</f>
        <v>7.8485000000000014</v>
      </c>
      <c r="C37" s="39">
        <f>COUNTIF(C3:C33,"&lt;0")</f>
        <v>3</v>
      </c>
      <c r="D37" s="39">
        <f>COUNTIF(D3:D33,"&gt;0.1")</f>
        <v>14</v>
      </c>
      <c r="E37" s="39">
        <f>COUNTIF(E3:E33,"&lt;0")</f>
        <v>5</v>
      </c>
      <c r="Q37" s="39">
        <f>COUNTIF(Q3:Q33,"&lt;0.05")</f>
        <v>1</v>
      </c>
      <c r="AB37" s="10"/>
    </row>
    <row r="38" spans="1:28" x14ac:dyDescent="0.35">
      <c r="B38" s="39"/>
      <c r="C38" s="39"/>
      <c r="D38" s="39">
        <f>COUNTIF(D3:D33,"&gt;0.9")</f>
        <v>5</v>
      </c>
      <c r="E38" s="39"/>
    </row>
    <row r="39" spans="1:28" x14ac:dyDescent="0.35">
      <c r="Q39" s="41" t="s">
        <v>20</v>
      </c>
      <c r="R39" s="41"/>
      <c r="S39" s="41"/>
      <c r="T39" s="41"/>
      <c r="U39" s="41"/>
      <c r="V39" s="41"/>
    </row>
    <row r="41" spans="1:28" x14ac:dyDescent="0.35">
      <c r="Q41" s="9">
        <f>SUM(Q3:Q33)</f>
        <v>72.7</v>
      </c>
      <c r="R41" t="s">
        <v>54</v>
      </c>
    </row>
  </sheetData>
  <pageMargins left="0.7" right="0.7" top="0.75" bottom="0.75" header="0.3" footer="0.3"/>
  <pageSetup paperSize="9"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tabSelected="1" topLeftCell="A10" zoomScale="75" zoomScaleNormal="75" workbookViewId="0">
      <selection activeCell="Q7" sqref="Q7"/>
    </sheetView>
  </sheetViews>
  <sheetFormatPr defaultRowHeight="14.5" x14ac:dyDescent="0.35"/>
  <cols>
    <col min="7" max="7" width="8.54296875" customWidth="1"/>
    <col min="15" max="15" width="12.453125" customWidth="1"/>
  </cols>
  <sheetData>
    <row r="1" spans="1:27" x14ac:dyDescent="0.35">
      <c r="A1" s="1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</row>
    <row r="2" spans="1:27" ht="30" x14ac:dyDescent="0.35">
      <c r="A2" s="4" t="s">
        <v>0</v>
      </c>
      <c r="B2" s="5" t="s">
        <v>1</v>
      </c>
      <c r="C2" s="5" t="s">
        <v>2</v>
      </c>
      <c r="D2" s="4" t="s">
        <v>3</v>
      </c>
      <c r="E2" s="5" t="s">
        <v>4</v>
      </c>
      <c r="F2" s="5" t="s">
        <v>5</v>
      </c>
      <c r="G2" s="5" t="s">
        <v>48</v>
      </c>
      <c r="H2" s="5" t="s">
        <v>46</v>
      </c>
      <c r="I2" s="5" t="s">
        <v>8</v>
      </c>
      <c r="J2" s="6" t="s">
        <v>9</v>
      </c>
      <c r="K2" s="5" t="s">
        <v>10</v>
      </c>
      <c r="L2" s="5" t="s">
        <v>11</v>
      </c>
      <c r="M2" s="6" t="s">
        <v>12</v>
      </c>
      <c r="N2" s="5" t="s">
        <v>13</v>
      </c>
      <c r="O2" s="4" t="s">
        <v>14</v>
      </c>
      <c r="P2" s="6" t="s">
        <v>15</v>
      </c>
      <c r="Q2" s="7" t="s">
        <v>16</v>
      </c>
      <c r="R2" s="4" t="s">
        <v>17</v>
      </c>
      <c r="S2" s="30"/>
    </row>
    <row r="3" spans="1:27" x14ac:dyDescent="0.35">
      <c r="A3" s="8">
        <v>1</v>
      </c>
      <c r="B3" s="9">
        <v>6.06</v>
      </c>
      <c r="C3" s="9">
        <v>5.19</v>
      </c>
      <c r="D3" s="9">
        <v>2</v>
      </c>
      <c r="E3" s="9">
        <v>3.82</v>
      </c>
      <c r="F3" s="9">
        <v>3.34</v>
      </c>
      <c r="G3" s="9">
        <v>7.24</v>
      </c>
      <c r="H3" s="9">
        <v>9.44</v>
      </c>
      <c r="I3" s="9">
        <v>13.729166666666657</v>
      </c>
      <c r="J3" t="s">
        <v>23</v>
      </c>
      <c r="K3" s="9">
        <v>12.9</v>
      </c>
      <c r="L3" s="9">
        <v>5.82</v>
      </c>
      <c r="M3" s="9">
        <v>86.762499999999989</v>
      </c>
      <c r="N3" s="9">
        <v>56.3</v>
      </c>
      <c r="O3" s="10">
        <v>0.6875</v>
      </c>
      <c r="P3" t="s">
        <v>34</v>
      </c>
      <c r="Q3" s="9">
        <v>0.92</v>
      </c>
      <c r="R3" s="9">
        <v>4.2191666666666654</v>
      </c>
      <c r="S3" s="9"/>
      <c r="T3" s="53"/>
      <c r="U3" s="9"/>
      <c r="V3" s="9"/>
      <c r="W3" s="9"/>
      <c r="AA3" s="10"/>
    </row>
    <row r="4" spans="1:27" x14ac:dyDescent="0.35">
      <c r="A4" s="8">
        <v>2</v>
      </c>
      <c r="B4" s="9">
        <v>6.26</v>
      </c>
      <c r="C4" s="9">
        <v>-0.67</v>
      </c>
      <c r="D4" s="9">
        <v>0.6</v>
      </c>
      <c r="E4" s="9">
        <v>-2.94</v>
      </c>
      <c r="F4" s="9">
        <v>-2.64</v>
      </c>
      <c r="G4" s="9">
        <v>6.91</v>
      </c>
      <c r="H4" s="9">
        <v>9.35</v>
      </c>
      <c r="I4" s="9">
        <v>9.2072916666666664</v>
      </c>
      <c r="J4" t="s">
        <v>22</v>
      </c>
      <c r="K4" s="9">
        <v>12.9</v>
      </c>
      <c r="L4" s="9">
        <v>0.35</v>
      </c>
      <c r="M4" s="9">
        <v>74.270833333333343</v>
      </c>
      <c r="N4" s="9">
        <v>45.1</v>
      </c>
      <c r="O4" s="10">
        <v>0.15625</v>
      </c>
      <c r="P4" t="s">
        <v>22</v>
      </c>
      <c r="Q4" s="9">
        <v>4.5999999999999996</v>
      </c>
      <c r="R4" s="9">
        <v>1.4704166666666667</v>
      </c>
      <c r="S4" s="9"/>
      <c r="T4" s="9"/>
      <c r="U4" s="9"/>
      <c r="AA4" s="10"/>
    </row>
    <row r="5" spans="1:27" x14ac:dyDescent="0.35">
      <c r="A5" s="8">
        <v>3</v>
      </c>
      <c r="B5" s="9">
        <v>7.51</v>
      </c>
      <c r="C5" s="9">
        <v>0.42</v>
      </c>
      <c r="D5" s="9">
        <v>0.6</v>
      </c>
      <c r="E5" s="9">
        <v>-0.65</v>
      </c>
      <c r="F5" s="9">
        <v>-0.24</v>
      </c>
      <c r="G5" s="9">
        <v>6.32</v>
      </c>
      <c r="H5" s="9">
        <v>9.27</v>
      </c>
      <c r="I5" s="9">
        <v>3.1010416666666702</v>
      </c>
      <c r="J5" t="s">
        <v>23</v>
      </c>
      <c r="K5" s="9">
        <v>9.6999999999999993</v>
      </c>
      <c r="L5" s="9">
        <v>6.1</v>
      </c>
      <c r="M5" s="9">
        <v>87.195833333333326</v>
      </c>
      <c r="N5" s="9">
        <v>22.5</v>
      </c>
      <c r="O5" s="10">
        <v>0.375</v>
      </c>
      <c r="P5" t="s">
        <v>22</v>
      </c>
      <c r="Q5" s="9">
        <v>0.05</v>
      </c>
      <c r="R5" s="9">
        <v>5.2745833333333332</v>
      </c>
      <c r="S5" s="9"/>
      <c r="T5" s="9"/>
      <c r="U5" s="9"/>
      <c r="AA5" s="10"/>
    </row>
    <row r="6" spans="1:27" x14ac:dyDescent="0.35">
      <c r="A6" s="8">
        <v>4</v>
      </c>
      <c r="B6" s="9">
        <v>5.7</v>
      </c>
      <c r="C6" s="9">
        <v>2.4900000000000002</v>
      </c>
      <c r="D6" s="9">
        <v>16.8</v>
      </c>
      <c r="E6" s="9">
        <v>0.85</v>
      </c>
      <c r="F6" s="9">
        <v>0.31</v>
      </c>
      <c r="G6" s="9">
        <v>6.37</v>
      </c>
      <c r="H6" s="9">
        <v>9.1199999999999992</v>
      </c>
      <c r="I6" s="9">
        <v>6.8697916666666643</v>
      </c>
      <c r="J6" t="s">
        <v>29</v>
      </c>
      <c r="K6" s="9">
        <v>0</v>
      </c>
      <c r="L6" s="9">
        <v>2.83</v>
      </c>
      <c r="M6" s="9">
        <v>89.7</v>
      </c>
      <c r="N6" s="9">
        <v>46.7</v>
      </c>
      <c r="O6" s="10">
        <v>0.15625</v>
      </c>
      <c r="P6" t="s">
        <v>23</v>
      </c>
      <c r="Q6" s="9">
        <v>1.93</v>
      </c>
      <c r="R6" s="9">
        <v>3.7750000000000004</v>
      </c>
      <c r="S6" s="9"/>
      <c r="T6" s="9"/>
      <c r="U6" s="9"/>
      <c r="AA6" s="10"/>
    </row>
    <row r="7" spans="1:27" x14ac:dyDescent="0.35">
      <c r="A7" s="8">
        <v>5</v>
      </c>
      <c r="B7" s="9">
        <v>5.64</v>
      </c>
      <c r="C7" s="9">
        <v>0.88</v>
      </c>
      <c r="D7" s="9">
        <v>7.2</v>
      </c>
      <c r="E7" s="9">
        <v>0.39</v>
      </c>
      <c r="F7" s="9">
        <v>0.36</v>
      </c>
      <c r="G7" s="9">
        <v>6.22</v>
      </c>
      <c r="H7" s="9">
        <v>8.99</v>
      </c>
      <c r="I7" s="9">
        <v>9.7395833333333375</v>
      </c>
      <c r="J7" t="s">
        <v>22</v>
      </c>
      <c r="K7" s="9">
        <v>12.9</v>
      </c>
      <c r="L7" s="9">
        <v>4.26</v>
      </c>
      <c r="M7" s="9">
        <v>98.112500000000011</v>
      </c>
      <c r="N7" s="9">
        <v>54.7</v>
      </c>
      <c r="O7" s="10">
        <v>0.30208333333333331</v>
      </c>
      <c r="P7" t="s">
        <v>22</v>
      </c>
      <c r="Q7" s="11">
        <v>0.12</v>
      </c>
      <c r="R7" s="9">
        <v>3.8320833333333333</v>
      </c>
      <c r="S7" s="9"/>
      <c r="T7" s="12"/>
      <c r="U7" s="9"/>
      <c r="AA7" s="10"/>
    </row>
    <row r="8" spans="1:27" x14ac:dyDescent="0.35">
      <c r="A8" s="8">
        <v>6</v>
      </c>
      <c r="B8" s="11">
        <v>4.7</v>
      </c>
      <c r="C8" s="11">
        <v>1.72</v>
      </c>
      <c r="D8" s="11">
        <v>1.2</v>
      </c>
      <c r="E8" s="9">
        <v>-0.27</v>
      </c>
      <c r="F8" s="9">
        <v>0.64</v>
      </c>
      <c r="G8" s="9">
        <v>6.27</v>
      </c>
      <c r="H8" s="9">
        <v>8.8699999999999992</v>
      </c>
      <c r="I8" s="9">
        <v>3.4177083333333331</v>
      </c>
      <c r="J8" t="s">
        <v>29</v>
      </c>
      <c r="K8" s="9">
        <v>6.4</v>
      </c>
      <c r="L8" s="9">
        <v>2.7</v>
      </c>
      <c r="M8" s="9">
        <v>92.921739130434815</v>
      </c>
      <c r="N8" s="9">
        <v>29</v>
      </c>
      <c r="O8" s="10">
        <v>0.94791666666666663</v>
      </c>
      <c r="P8" t="s">
        <v>28</v>
      </c>
      <c r="Q8" s="12">
        <v>0.3</v>
      </c>
      <c r="R8" s="9">
        <v>2.8813043478260867</v>
      </c>
      <c r="S8" s="9"/>
      <c r="T8" s="12" t="s">
        <v>59</v>
      </c>
      <c r="U8" s="9"/>
      <c r="AA8" s="10"/>
    </row>
    <row r="9" spans="1:27" x14ac:dyDescent="0.35">
      <c r="A9" s="8">
        <v>7</v>
      </c>
      <c r="B9" s="11">
        <v>5.7</v>
      </c>
      <c r="C9" s="11">
        <v>0.8</v>
      </c>
      <c r="D9" s="11">
        <v>0.2</v>
      </c>
      <c r="E9" s="9">
        <v>-0.7</v>
      </c>
      <c r="F9" s="9">
        <v>-1.9</v>
      </c>
      <c r="G9" s="9">
        <v>5.9</v>
      </c>
      <c r="H9" s="9">
        <v>8.8000000000000007</v>
      </c>
      <c r="I9" s="9">
        <v>5.2291666666666616</v>
      </c>
      <c r="J9" t="s">
        <v>30</v>
      </c>
      <c r="K9" s="9">
        <v>1.6</v>
      </c>
      <c r="L9" s="9">
        <v>1.3</v>
      </c>
      <c r="M9" s="9">
        <v>88.270833333333329</v>
      </c>
      <c r="N9" s="9">
        <v>49.9</v>
      </c>
      <c r="O9" s="10">
        <v>0.61458333333333337</v>
      </c>
      <c r="P9" t="s">
        <v>43</v>
      </c>
      <c r="Q9" s="12">
        <v>0</v>
      </c>
      <c r="R9" s="9">
        <v>3.3166666666666664</v>
      </c>
      <c r="S9" s="9"/>
      <c r="T9" s="12" t="s">
        <v>59</v>
      </c>
      <c r="U9" s="9"/>
      <c r="AA9" s="10"/>
    </row>
    <row r="10" spans="1:27" x14ac:dyDescent="0.35">
      <c r="A10" s="8">
        <v>8</v>
      </c>
      <c r="B10" s="11">
        <v>5.4</v>
      </c>
      <c r="C10" s="11">
        <v>1.3</v>
      </c>
      <c r="D10" s="11">
        <v>0</v>
      </c>
      <c r="E10" s="9">
        <v>3.3</v>
      </c>
      <c r="F10" s="9">
        <v>2.1</v>
      </c>
      <c r="G10" s="9">
        <v>5.7</v>
      </c>
      <c r="H10" s="9">
        <v>8.6</v>
      </c>
      <c r="I10" s="9">
        <v>4.1166666666666645</v>
      </c>
      <c r="J10" t="s">
        <v>29</v>
      </c>
      <c r="K10" s="9">
        <v>3.2</v>
      </c>
      <c r="L10" s="9">
        <v>3.9</v>
      </c>
      <c r="M10" s="9">
        <v>87.716666666666654</v>
      </c>
      <c r="N10" s="9">
        <v>54.7</v>
      </c>
      <c r="O10" s="10">
        <v>4.1666666666666664E-2</v>
      </c>
      <c r="P10" t="s">
        <v>28</v>
      </c>
      <c r="Q10" s="9">
        <v>0.4</v>
      </c>
      <c r="R10" s="9">
        <v>4.3791666666666673</v>
      </c>
      <c r="S10" s="9"/>
      <c r="T10" s="9"/>
      <c r="U10" s="9"/>
      <c r="AA10" s="10"/>
    </row>
    <row r="11" spans="1:27" x14ac:dyDescent="0.35">
      <c r="A11" s="8">
        <v>9</v>
      </c>
      <c r="B11" s="11">
        <v>6.9</v>
      </c>
      <c r="C11" s="11">
        <v>1.3</v>
      </c>
      <c r="D11" s="11">
        <v>1.8</v>
      </c>
      <c r="E11" s="9">
        <v>-1.3</v>
      </c>
      <c r="F11" s="9">
        <v>-2</v>
      </c>
      <c r="G11" s="9">
        <v>5.8</v>
      </c>
      <c r="H11" s="9">
        <v>8.5</v>
      </c>
      <c r="I11" s="9">
        <v>3.0677083333333308</v>
      </c>
      <c r="J11" t="s">
        <v>28</v>
      </c>
      <c r="K11" s="9">
        <v>0</v>
      </c>
      <c r="L11" s="9">
        <v>2.5</v>
      </c>
      <c r="M11" s="9">
        <v>89.49166666666666</v>
      </c>
      <c r="N11" s="9">
        <v>29</v>
      </c>
      <c r="O11" s="10">
        <v>0.51041666666666663</v>
      </c>
      <c r="P11" t="s">
        <v>30</v>
      </c>
      <c r="Q11" s="9">
        <v>3.7</v>
      </c>
      <c r="R11" s="9">
        <v>3.9875000000000003</v>
      </c>
      <c r="S11" s="9"/>
      <c r="T11" s="9"/>
      <c r="U11" s="9"/>
      <c r="AA11" s="10"/>
    </row>
    <row r="12" spans="1:27" x14ac:dyDescent="0.35">
      <c r="A12" s="8">
        <v>10</v>
      </c>
      <c r="B12" s="11">
        <v>6.9</v>
      </c>
      <c r="C12" s="11">
        <v>2.4</v>
      </c>
      <c r="D12" s="11">
        <v>0</v>
      </c>
      <c r="E12" s="9">
        <v>0.5</v>
      </c>
      <c r="F12" s="9">
        <v>-0.9</v>
      </c>
      <c r="G12" s="9">
        <v>5.7</v>
      </c>
      <c r="H12" s="9">
        <v>8.4</v>
      </c>
      <c r="I12" s="9">
        <v>9.9979166666666597</v>
      </c>
      <c r="J12" t="s">
        <v>23</v>
      </c>
      <c r="K12" s="9">
        <v>9.6999999999999993</v>
      </c>
      <c r="L12" s="9">
        <v>2.5</v>
      </c>
      <c r="M12" s="9">
        <v>82.595833333333317</v>
      </c>
      <c r="N12" s="9">
        <v>40.200000000000003</v>
      </c>
      <c r="O12" s="10">
        <v>0.14583333333333334</v>
      </c>
      <c r="P12" t="s">
        <v>23</v>
      </c>
      <c r="Q12" s="9">
        <v>5.2</v>
      </c>
      <c r="R12" s="9">
        <v>3.6999999999999997</v>
      </c>
      <c r="S12" s="9"/>
      <c r="T12" s="9"/>
      <c r="U12" s="9"/>
      <c r="AA12" s="10"/>
    </row>
    <row r="13" spans="1:27" x14ac:dyDescent="0.35">
      <c r="A13" s="8">
        <v>11</v>
      </c>
      <c r="B13" s="11">
        <v>10.1</v>
      </c>
      <c r="C13" s="11">
        <v>1</v>
      </c>
      <c r="D13" s="11">
        <v>2.4</v>
      </c>
      <c r="E13" s="9">
        <v>-2.2000000000000002</v>
      </c>
      <c r="F13" s="9">
        <v>-2.7</v>
      </c>
      <c r="G13" s="9">
        <v>5.4</v>
      </c>
      <c r="H13" s="9">
        <v>8.3000000000000007</v>
      </c>
      <c r="I13" s="9">
        <v>1.6499999999999986</v>
      </c>
      <c r="J13" t="s">
        <v>32</v>
      </c>
      <c r="K13" s="9">
        <v>0</v>
      </c>
      <c r="L13" s="9">
        <v>3.6</v>
      </c>
      <c r="M13" s="9">
        <v>93.204166666666666</v>
      </c>
      <c r="N13" s="9">
        <v>17.7</v>
      </c>
      <c r="O13" s="10">
        <v>0.58333333333333337</v>
      </c>
      <c r="P13" t="s">
        <v>31</v>
      </c>
      <c r="Q13" s="9">
        <v>0.3</v>
      </c>
      <c r="R13" s="9">
        <v>4.7624999999999993</v>
      </c>
      <c r="S13" s="9"/>
      <c r="T13" s="9"/>
      <c r="U13" s="9"/>
      <c r="AA13" s="10"/>
    </row>
    <row r="14" spans="1:27" x14ac:dyDescent="0.35">
      <c r="A14" s="8">
        <v>12</v>
      </c>
      <c r="B14" s="11">
        <v>12</v>
      </c>
      <c r="C14" s="11">
        <v>3.4</v>
      </c>
      <c r="D14" s="11">
        <v>0</v>
      </c>
      <c r="E14" s="9">
        <v>3</v>
      </c>
      <c r="F14" s="9">
        <v>2.4</v>
      </c>
      <c r="G14" s="9">
        <v>5.6</v>
      </c>
      <c r="H14" s="9">
        <v>8.1999999999999993</v>
      </c>
      <c r="I14" s="9">
        <v>2.4</v>
      </c>
      <c r="J14" t="s">
        <v>35</v>
      </c>
      <c r="K14" s="9">
        <v>0</v>
      </c>
      <c r="L14" s="9">
        <v>5.6</v>
      </c>
      <c r="M14" s="9">
        <v>89.329166666666666</v>
      </c>
      <c r="N14" s="9">
        <v>24.1</v>
      </c>
      <c r="O14" s="10">
        <v>0.90625</v>
      </c>
      <c r="P14" t="s">
        <v>28</v>
      </c>
      <c r="Q14" s="9">
        <v>1.7</v>
      </c>
      <c r="R14" s="9">
        <v>9.2500000000000018</v>
      </c>
      <c r="S14" s="9"/>
      <c r="T14" s="12"/>
      <c r="U14" s="9"/>
      <c r="AA14" s="10"/>
    </row>
    <row r="15" spans="1:27" x14ac:dyDescent="0.35">
      <c r="A15" s="8">
        <v>13</v>
      </c>
      <c r="B15" s="9">
        <v>7.8</v>
      </c>
      <c r="C15" s="9">
        <v>5.2</v>
      </c>
      <c r="D15" s="9">
        <v>0</v>
      </c>
      <c r="E15" s="9">
        <v>2.5</v>
      </c>
      <c r="F15" s="9">
        <v>3</v>
      </c>
      <c r="G15" s="9">
        <v>6.3</v>
      </c>
      <c r="H15" s="9">
        <v>8.1</v>
      </c>
      <c r="I15" s="9">
        <v>2.7749999999999999</v>
      </c>
      <c r="J15" t="s">
        <v>30</v>
      </c>
      <c r="K15" s="9">
        <v>3.2</v>
      </c>
      <c r="L15" s="9">
        <v>6.8</v>
      </c>
      <c r="M15" s="9">
        <v>83.641666666666666</v>
      </c>
      <c r="N15" s="9">
        <v>41.8</v>
      </c>
      <c r="O15" s="10">
        <v>9.375E-2</v>
      </c>
      <c r="P15" t="s">
        <v>30</v>
      </c>
      <c r="Q15" s="9">
        <v>0.1</v>
      </c>
      <c r="R15" s="9">
        <v>7.5291666666666659</v>
      </c>
      <c r="S15" s="9"/>
      <c r="T15" s="9"/>
      <c r="U15" s="9"/>
      <c r="AA15" s="10"/>
    </row>
    <row r="16" spans="1:27" x14ac:dyDescent="0.35">
      <c r="A16" s="8">
        <v>14</v>
      </c>
      <c r="B16" s="9">
        <v>9.1</v>
      </c>
      <c r="C16" s="9">
        <v>3</v>
      </c>
      <c r="D16" s="9">
        <v>0</v>
      </c>
      <c r="E16" s="9">
        <v>1.1000000000000001</v>
      </c>
      <c r="F16" s="9">
        <v>0.6</v>
      </c>
      <c r="G16" s="9">
        <v>6.3</v>
      </c>
      <c r="H16" s="9">
        <v>8.1</v>
      </c>
      <c r="I16" s="9">
        <v>4.9708333333333323</v>
      </c>
      <c r="J16" t="s">
        <v>29</v>
      </c>
      <c r="K16" s="9">
        <v>3.2</v>
      </c>
      <c r="L16" s="9">
        <v>5</v>
      </c>
      <c r="M16" s="9">
        <v>85.945833333333312</v>
      </c>
      <c r="N16" s="9">
        <v>41.8</v>
      </c>
      <c r="O16" s="10">
        <v>0.75</v>
      </c>
      <c r="P16" t="s">
        <v>30</v>
      </c>
      <c r="Q16" s="9">
        <v>1.8</v>
      </c>
      <c r="R16" s="9">
        <v>6.4541666666666684</v>
      </c>
      <c r="S16" s="9"/>
      <c r="T16" s="9"/>
      <c r="U16" s="9"/>
      <c r="AA16" s="10"/>
    </row>
    <row r="17" spans="1:27" x14ac:dyDescent="0.35">
      <c r="A17" s="8">
        <v>15</v>
      </c>
      <c r="B17" s="9">
        <v>11.4</v>
      </c>
      <c r="C17" s="9">
        <v>4.7</v>
      </c>
      <c r="D17" s="9">
        <v>0</v>
      </c>
      <c r="E17" s="9">
        <v>5.7</v>
      </c>
      <c r="F17" s="9">
        <v>4.2</v>
      </c>
      <c r="G17" s="9">
        <v>6.3</v>
      </c>
      <c r="H17" s="9">
        <v>8.1</v>
      </c>
      <c r="I17" s="9">
        <v>7.4364583333333352</v>
      </c>
      <c r="J17" t="s">
        <v>30</v>
      </c>
      <c r="K17" s="9">
        <v>12.9</v>
      </c>
      <c r="L17" s="9">
        <v>8.6999999999999993</v>
      </c>
      <c r="M17" s="9">
        <v>84.674999999999997</v>
      </c>
      <c r="N17" s="9">
        <v>37</v>
      </c>
      <c r="O17" s="10">
        <v>0.40625</v>
      </c>
      <c r="P17" t="s">
        <v>28</v>
      </c>
      <c r="Q17" s="9">
        <v>3.6</v>
      </c>
      <c r="R17" s="9">
        <v>9.4458333333333311</v>
      </c>
      <c r="S17" s="9"/>
      <c r="T17" s="9"/>
      <c r="U17" s="9"/>
      <c r="AA17" s="10"/>
    </row>
    <row r="18" spans="1:27" x14ac:dyDescent="0.35">
      <c r="A18" s="8">
        <v>16</v>
      </c>
      <c r="B18" s="9">
        <v>11.7</v>
      </c>
      <c r="C18" s="9">
        <v>3.2</v>
      </c>
      <c r="D18" s="9">
        <v>0.2</v>
      </c>
      <c r="E18" s="9">
        <v>0.6</v>
      </c>
      <c r="F18" s="9">
        <v>0.9</v>
      </c>
      <c r="G18" s="9">
        <v>6.6</v>
      </c>
      <c r="H18" s="9">
        <v>8.1</v>
      </c>
      <c r="I18" s="9"/>
      <c r="K18" s="9"/>
      <c r="L18" s="9">
        <v>3.2</v>
      </c>
      <c r="M18" s="9">
        <v>91.99166666666666</v>
      </c>
      <c r="N18" s="9">
        <v>11.3</v>
      </c>
      <c r="O18" s="10">
        <v>4.1666666666666664E-2</v>
      </c>
      <c r="P18" t="s">
        <v>30</v>
      </c>
      <c r="Q18" s="9">
        <v>6.7</v>
      </c>
      <c r="R18" s="9">
        <v>6.166666666666667</v>
      </c>
      <c r="S18" s="9"/>
      <c r="T18" s="9"/>
      <c r="U18" s="9"/>
      <c r="AA18" s="10"/>
    </row>
    <row r="19" spans="1:27" x14ac:dyDescent="0.35">
      <c r="A19" s="8">
        <v>17</v>
      </c>
      <c r="B19" s="9">
        <v>9.5</v>
      </c>
      <c r="C19" s="9">
        <v>-0.1</v>
      </c>
      <c r="D19" s="9">
        <v>0.4</v>
      </c>
      <c r="E19" s="9">
        <v>-2.4</v>
      </c>
      <c r="F19" s="9">
        <v>-2.2000000000000002</v>
      </c>
      <c r="G19" s="9">
        <v>6.3</v>
      </c>
      <c r="H19" s="9">
        <v>8.1</v>
      </c>
      <c r="I19" s="9"/>
      <c r="K19" s="9"/>
      <c r="L19" s="9">
        <v>0.6</v>
      </c>
      <c r="M19" s="9">
        <v>94.458333333333357</v>
      </c>
      <c r="N19" s="9"/>
      <c r="O19" s="10"/>
      <c r="Q19" s="9">
        <v>6.7</v>
      </c>
      <c r="R19" s="9">
        <v>2.4958333333333331</v>
      </c>
      <c r="S19" s="9"/>
      <c r="T19" s="9"/>
      <c r="U19" s="9"/>
      <c r="AA19" s="10"/>
    </row>
    <row r="20" spans="1:27" x14ac:dyDescent="0.35">
      <c r="A20" s="8">
        <v>18</v>
      </c>
      <c r="B20" s="9">
        <v>2.2999999999999998</v>
      </c>
      <c r="C20" s="9">
        <v>-0.2</v>
      </c>
      <c r="D20" s="9">
        <v>0.6</v>
      </c>
      <c r="E20" s="9">
        <v>-2</v>
      </c>
      <c r="F20" s="9">
        <v>-1.6</v>
      </c>
      <c r="G20" s="9">
        <v>5.9</v>
      </c>
      <c r="H20" s="9">
        <v>8.1</v>
      </c>
      <c r="I20" s="9"/>
      <c r="K20" s="9"/>
      <c r="L20" s="9">
        <v>0</v>
      </c>
      <c r="M20" s="9">
        <v>100.02916666666664</v>
      </c>
      <c r="N20" s="9"/>
      <c r="O20" s="10"/>
      <c r="Q20" s="9">
        <v>0.6</v>
      </c>
      <c r="R20" s="9">
        <v>0.80833333333333324</v>
      </c>
      <c r="S20" s="9"/>
      <c r="T20" s="9"/>
      <c r="U20" s="9"/>
      <c r="AA20" s="10"/>
    </row>
    <row r="21" spans="1:27" x14ac:dyDescent="0.35">
      <c r="A21" s="8">
        <v>19</v>
      </c>
      <c r="B21" s="9">
        <v>4.7</v>
      </c>
      <c r="C21" s="9">
        <v>-0.9</v>
      </c>
      <c r="D21" s="9">
        <v>1.4</v>
      </c>
      <c r="E21" s="9">
        <v>-2.4</v>
      </c>
      <c r="F21" s="9">
        <v>-2.1</v>
      </c>
      <c r="G21" s="9">
        <v>5.6</v>
      </c>
      <c r="H21" s="9">
        <v>8.1</v>
      </c>
      <c r="I21" s="9"/>
      <c r="K21" s="9"/>
      <c r="L21" s="9">
        <v>2.2999999999999998</v>
      </c>
      <c r="M21" s="9">
        <v>100.00833333333333</v>
      </c>
      <c r="N21" s="9"/>
      <c r="O21" s="10"/>
      <c r="Q21" s="9">
        <v>0.3</v>
      </c>
      <c r="R21" s="9">
        <v>3.2208333333333337</v>
      </c>
      <c r="S21" s="9"/>
      <c r="T21" s="9"/>
      <c r="U21" s="9"/>
      <c r="AA21" s="10"/>
    </row>
    <row r="22" spans="1:27" x14ac:dyDescent="0.35">
      <c r="A22" s="8">
        <v>20</v>
      </c>
      <c r="B22" s="9">
        <v>4.9000000000000004</v>
      </c>
      <c r="C22" s="9">
        <v>2.2999999999999998</v>
      </c>
      <c r="D22" s="9">
        <v>0</v>
      </c>
      <c r="E22" s="9">
        <v>2.5</v>
      </c>
      <c r="F22" s="9">
        <v>2.6</v>
      </c>
      <c r="G22" s="9">
        <v>5.7</v>
      </c>
      <c r="H22" s="9">
        <v>8</v>
      </c>
      <c r="I22" s="9"/>
      <c r="K22" s="9"/>
      <c r="L22" s="9">
        <v>4.2</v>
      </c>
      <c r="M22" s="9">
        <v>95.091666666666683</v>
      </c>
      <c r="N22" s="9"/>
      <c r="O22" s="10"/>
      <c r="Q22" s="9">
        <v>0.3</v>
      </c>
      <c r="R22" s="9">
        <v>4.2541666666666664</v>
      </c>
      <c r="S22" s="9"/>
      <c r="T22" s="9"/>
      <c r="U22" s="9"/>
      <c r="AA22" s="10"/>
    </row>
    <row r="23" spans="1:27" x14ac:dyDescent="0.35">
      <c r="A23" s="8">
        <v>21</v>
      </c>
      <c r="B23" s="9">
        <v>3.4</v>
      </c>
      <c r="C23" s="9">
        <v>2.8</v>
      </c>
      <c r="D23" s="9">
        <v>0</v>
      </c>
      <c r="E23" s="9">
        <v>2.8</v>
      </c>
      <c r="F23" s="9">
        <v>2.7</v>
      </c>
      <c r="G23" s="9">
        <v>5.9</v>
      </c>
      <c r="H23" s="9">
        <v>7.9</v>
      </c>
      <c r="I23" s="9"/>
      <c r="K23" s="9"/>
      <c r="L23" s="9">
        <v>3</v>
      </c>
      <c r="M23" s="9">
        <v>81.908333333333331</v>
      </c>
      <c r="N23" s="9"/>
      <c r="O23" s="10"/>
      <c r="Q23" s="9">
        <v>0.2</v>
      </c>
      <c r="R23" s="9">
        <v>2.7250000000000001</v>
      </c>
      <c r="S23" s="9"/>
      <c r="T23" s="9"/>
      <c r="U23" s="9"/>
      <c r="AA23" s="10"/>
    </row>
    <row r="24" spans="1:27" x14ac:dyDescent="0.35">
      <c r="A24" s="8">
        <v>22</v>
      </c>
      <c r="B24" s="9">
        <v>4</v>
      </c>
      <c r="C24" s="9">
        <v>0.2</v>
      </c>
      <c r="D24" s="9">
        <v>2.4</v>
      </c>
      <c r="E24" s="9">
        <v>-0.7</v>
      </c>
      <c r="F24" s="9">
        <v>-1.3</v>
      </c>
      <c r="G24" s="9">
        <v>5.7</v>
      </c>
      <c r="H24" s="9">
        <v>7.8</v>
      </c>
      <c r="I24" s="9"/>
      <c r="K24" s="9"/>
      <c r="L24" s="9">
        <v>0.2</v>
      </c>
      <c r="M24" s="9">
        <v>93.670833333333334</v>
      </c>
      <c r="N24" s="9"/>
      <c r="O24" s="10"/>
      <c r="Q24" s="9">
        <v>0.1</v>
      </c>
      <c r="R24" s="9">
        <v>1.1041666666666667</v>
      </c>
      <c r="S24" s="9"/>
      <c r="T24" s="9"/>
      <c r="U24" s="9"/>
      <c r="AA24" s="10"/>
    </row>
    <row r="25" spans="1:27" x14ac:dyDescent="0.35">
      <c r="A25" s="8">
        <v>23</v>
      </c>
      <c r="B25" s="9">
        <v>7.5</v>
      </c>
      <c r="C25" s="9">
        <v>0.2</v>
      </c>
      <c r="D25" s="9">
        <v>4</v>
      </c>
      <c r="E25" s="9">
        <v>1.6</v>
      </c>
      <c r="F25" s="9">
        <v>1.5</v>
      </c>
      <c r="G25" s="9">
        <v>5.4</v>
      </c>
      <c r="H25" s="9">
        <v>7.8</v>
      </c>
      <c r="I25" s="9"/>
      <c r="K25" s="9"/>
      <c r="L25" s="9">
        <v>4</v>
      </c>
      <c r="M25" s="9">
        <v>99.237500000000011</v>
      </c>
      <c r="N25" s="9"/>
      <c r="O25" s="10"/>
      <c r="Q25" s="9">
        <v>0.4</v>
      </c>
      <c r="R25" s="9">
        <v>4.4041666666666668</v>
      </c>
      <c r="S25" s="9"/>
      <c r="T25" s="9"/>
      <c r="U25" s="9"/>
      <c r="AA25" s="10"/>
    </row>
    <row r="26" spans="1:27" x14ac:dyDescent="0.35">
      <c r="A26" s="8">
        <v>24</v>
      </c>
      <c r="B26" s="9">
        <v>6.1</v>
      </c>
      <c r="C26" s="9">
        <v>4</v>
      </c>
      <c r="D26" s="9">
        <v>2.8</v>
      </c>
      <c r="E26" s="9">
        <v>3.3</v>
      </c>
      <c r="F26" s="9">
        <v>3.5</v>
      </c>
      <c r="G26" s="9">
        <v>5.6</v>
      </c>
      <c r="H26" s="9">
        <v>7.7</v>
      </c>
      <c r="I26" s="9"/>
      <c r="K26" s="9"/>
      <c r="L26" s="9">
        <v>5.0999999999999996</v>
      </c>
      <c r="M26" s="9">
        <v>97.441666666666677</v>
      </c>
      <c r="N26" s="9"/>
      <c r="O26" s="10"/>
      <c r="Q26" s="9">
        <v>0.2</v>
      </c>
      <c r="R26" s="9">
        <v>4.8791666666666664</v>
      </c>
      <c r="S26" s="9"/>
      <c r="T26" s="9"/>
      <c r="U26" s="9"/>
      <c r="AA26" s="10"/>
    </row>
    <row r="27" spans="1:27" x14ac:dyDescent="0.35">
      <c r="A27" s="8">
        <v>25</v>
      </c>
      <c r="B27" s="9">
        <v>3.8</v>
      </c>
      <c r="C27" s="9">
        <v>2.4</v>
      </c>
      <c r="D27" s="9">
        <v>2.6</v>
      </c>
      <c r="E27" s="9">
        <v>1.9</v>
      </c>
      <c r="F27" s="9">
        <v>2.2000000000000002</v>
      </c>
      <c r="G27" s="9">
        <v>5.8</v>
      </c>
      <c r="H27" s="9">
        <v>7.6</v>
      </c>
      <c r="I27" s="9"/>
      <c r="K27" s="9"/>
      <c r="L27" s="9">
        <v>3</v>
      </c>
      <c r="M27" s="9">
        <v>74.920833333333334</v>
      </c>
      <c r="N27" s="9"/>
      <c r="O27" s="10"/>
      <c r="Q27" s="9">
        <v>0.9</v>
      </c>
      <c r="R27" s="9">
        <v>2.5958333333333337</v>
      </c>
      <c r="S27" s="9"/>
      <c r="T27" s="9"/>
      <c r="U27" s="9"/>
      <c r="AA27" s="10"/>
    </row>
    <row r="28" spans="1:27" x14ac:dyDescent="0.35">
      <c r="A28" s="8">
        <v>26</v>
      </c>
      <c r="B28" s="9">
        <v>4.4000000000000004</v>
      </c>
      <c r="C28" s="9">
        <v>0.7</v>
      </c>
      <c r="D28" s="9">
        <v>1.6</v>
      </c>
      <c r="E28" s="9">
        <v>-0.5</v>
      </c>
      <c r="F28" s="9">
        <v>-1.4</v>
      </c>
      <c r="G28" s="9">
        <v>5.4</v>
      </c>
      <c r="H28" s="9">
        <v>7.6</v>
      </c>
      <c r="I28" s="9"/>
      <c r="K28" s="9"/>
      <c r="L28" s="9">
        <v>1.1000000000000001</v>
      </c>
      <c r="M28" s="9">
        <v>95.46250000000002</v>
      </c>
      <c r="N28" s="9"/>
      <c r="O28" s="10"/>
      <c r="Q28" s="9">
        <v>0.1</v>
      </c>
      <c r="R28" s="9">
        <v>2.8541666666666674</v>
      </c>
      <c r="S28" s="9"/>
      <c r="T28" s="9"/>
      <c r="U28" s="9"/>
      <c r="AA28" s="10"/>
    </row>
    <row r="29" spans="1:27" x14ac:dyDescent="0.35">
      <c r="A29" s="8">
        <v>27</v>
      </c>
      <c r="B29" s="9">
        <v>7.6</v>
      </c>
      <c r="C29" s="9">
        <v>1.1000000000000001</v>
      </c>
      <c r="D29" s="9">
        <v>2.2000000000000002</v>
      </c>
      <c r="E29" s="9">
        <v>3.9</v>
      </c>
      <c r="F29" s="9">
        <v>3.6</v>
      </c>
      <c r="G29" s="9">
        <v>5.3</v>
      </c>
      <c r="H29" s="9">
        <v>7.6</v>
      </c>
      <c r="I29" s="9"/>
      <c r="K29" s="9"/>
      <c r="L29" s="9">
        <v>4.4000000000000004</v>
      </c>
      <c r="M29" s="9">
        <v>100</v>
      </c>
      <c r="N29" s="9"/>
      <c r="O29" s="10"/>
      <c r="Q29" s="9">
        <v>0.2</v>
      </c>
      <c r="R29" s="9">
        <v>5.0041666666666664</v>
      </c>
      <c r="S29" s="9"/>
      <c r="T29" s="9"/>
      <c r="U29" s="9"/>
      <c r="AA29" s="10"/>
    </row>
    <row r="30" spans="1:27" x14ac:dyDescent="0.35">
      <c r="A30" s="8">
        <v>28</v>
      </c>
      <c r="B30" s="9">
        <v>7.9</v>
      </c>
      <c r="C30" s="9">
        <v>4.4000000000000004</v>
      </c>
      <c r="D30" s="9">
        <v>1.8</v>
      </c>
      <c r="E30" s="9">
        <v>5.4</v>
      </c>
      <c r="F30" s="9">
        <v>4.9000000000000004</v>
      </c>
      <c r="G30" s="9">
        <v>5.7</v>
      </c>
      <c r="H30" s="9">
        <v>7.5</v>
      </c>
      <c r="I30" s="9"/>
      <c r="K30" s="9"/>
      <c r="L30" s="9">
        <v>7.6</v>
      </c>
      <c r="M30" s="9">
        <v>99.841666666666654</v>
      </c>
      <c r="N30" s="9"/>
      <c r="O30" s="10"/>
      <c r="Q30" s="9">
        <v>0.2</v>
      </c>
      <c r="R30" s="9">
        <v>6.7875000000000014</v>
      </c>
      <c r="S30" s="9"/>
      <c r="T30" s="9"/>
      <c r="U30" s="9"/>
      <c r="AA30" s="10"/>
    </row>
    <row r="31" spans="1:27" x14ac:dyDescent="0.35">
      <c r="A31" s="8">
        <v>29</v>
      </c>
      <c r="B31" s="9">
        <v>13.2</v>
      </c>
      <c r="C31" s="9">
        <v>1</v>
      </c>
      <c r="D31" s="9">
        <v>3.8</v>
      </c>
      <c r="E31" s="9">
        <v>-0.2</v>
      </c>
      <c r="F31" s="9">
        <v>-0.6</v>
      </c>
      <c r="G31" s="9">
        <v>5.9</v>
      </c>
      <c r="H31" s="9">
        <v>7.5</v>
      </c>
      <c r="I31" s="9"/>
      <c r="K31" s="9"/>
      <c r="L31" s="9">
        <v>3.9</v>
      </c>
      <c r="M31" s="9">
        <v>91.174999999999997</v>
      </c>
      <c r="N31" s="9"/>
      <c r="O31" s="10"/>
      <c r="Q31" s="9">
        <v>0.4</v>
      </c>
      <c r="R31" s="9">
        <v>6.6833333333333327</v>
      </c>
      <c r="S31" s="9"/>
      <c r="T31" s="12"/>
      <c r="U31" s="9"/>
      <c r="AA31" s="10"/>
    </row>
    <row r="32" spans="1:27" x14ac:dyDescent="0.35">
      <c r="A32" s="8">
        <v>30</v>
      </c>
      <c r="B32" s="9">
        <v>14.1</v>
      </c>
      <c r="C32" s="9">
        <v>4</v>
      </c>
      <c r="D32" s="9">
        <v>9.6</v>
      </c>
      <c r="E32" s="9">
        <v>7.5</v>
      </c>
      <c r="F32" s="9">
        <v>5.4</v>
      </c>
      <c r="G32" s="9">
        <v>6</v>
      </c>
      <c r="H32" s="9">
        <v>7.5</v>
      </c>
      <c r="I32" s="9">
        <v>3.7812500000000018</v>
      </c>
      <c r="J32" t="s">
        <v>28</v>
      </c>
      <c r="K32" s="9">
        <v>3.2</v>
      </c>
      <c r="L32" s="9">
        <v>12.2</v>
      </c>
      <c r="M32" s="9">
        <v>89.329166666666666</v>
      </c>
      <c r="N32" s="9">
        <v>40.200000000000003</v>
      </c>
      <c r="O32" s="10">
        <v>0.47916666666666669</v>
      </c>
      <c r="P32" t="s">
        <v>28</v>
      </c>
      <c r="Q32" s="9">
        <v>3.2</v>
      </c>
      <c r="R32" s="9">
        <v>12.016666666666667</v>
      </c>
      <c r="S32" s="9"/>
      <c r="T32" s="9"/>
      <c r="U32" s="9"/>
      <c r="AA32" s="10"/>
    </row>
    <row r="33" spans="1:28" x14ac:dyDescent="0.35">
      <c r="A33" s="8">
        <v>31</v>
      </c>
      <c r="B33" s="9">
        <v>13.7</v>
      </c>
      <c r="C33" s="9">
        <v>11</v>
      </c>
      <c r="D33" s="9">
        <v>0</v>
      </c>
      <c r="E33" s="9">
        <v>10.9</v>
      </c>
      <c r="F33" s="9">
        <v>10</v>
      </c>
      <c r="G33" s="9">
        <v>7</v>
      </c>
      <c r="H33" s="9">
        <v>7.5</v>
      </c>
      <c r="I33" s="9">
        <v>7.916666666666675</v>
      </c>
      <c r="J33" t="s">
        <v>30</v>
      </c>
      <c r="K33" s="9">
        <v>11.3</v>
      </c>
      <c r="L33" s="9">
        <v>12.8</v>
      </c>
      <c r="M33" s="9">
        <v>88.986956521739131</v>
      </c>
      <c r="N33" s="9">
        <v>43.5</v>
      </c>
      <c r="O33" s="10">
        <v>0.40625</v>
      </c>
      <c r="P33" t="s">
        <v>23</v>
      </c>
      <c r="Q33" s="9">
        <v>0.9</v>
      </c>
      <c r="R33" s="9">
        <v>12.373913043478263</v>
      </c>
      <c r="S33" s="9"/>
      <c r="T33" s="9"/>
      <c r="U33" s="9"/>
      <c r="AA33" s="10"/>
    </row>
    <row r="34" spans="1:28" x14ac:dyDescent="0.35">
      <c r="A34" s="43" t="s">
        <v>18</v>
      </c>
      <c r="B34" s="44">
        <f>AVERAGE(B3:B33)</f>
        <v>7.4183870967741932</v>
      </c>
      <c r="C34" s="44">
        <f>AVERAGE(C3:C33)</f>
        <v>2.2332258064516131</v>
      </c>
      <c r="D34" s="44">
        <f>SUM(D3:D33)</f>
        <v>66.199999999999989</v>
      </c>
      <c r="E34" s="44">
        <f>AVERAGE(E3:E33)</f>
        <v>1.4612903225806448</v>
      </c>
      <c r="F34" s="44">
        <f>AVERAGE(F3:F33)</f>
        <v>1.1183870967741933</v>
      </c>
      <c r="G34" s="44">
        <f t="shared" ref="G34:H34" si="0">AVERAGE(G3:G33)</f>
        <v>6.0041935483870965</v>
      </c>
      <c r="H34" s="44">
        <f t="shared" si="0"/>
        <v>8.2109677419354821</v>
      </c>
      <c r="I34" s="44">
        <f>AVERAGE(K3:K33)</f>
        <v>6.0647058823529418</v>
      </c>
      <c r="J34" s="44"/>
      <c r="K34" s="44"/>
      <c r="L34" s="45">
        <f>AVERAGE(L3:L33)</f>
        <v>4.1793548387096777</v>
      </c>
      <c r="M34" s="44">
        <f>AVERAGE(M3:M33)</f>
        <v>90.560898784478738</v>
      </c>
      <c r="N34" s="44">
        <f>MAX(N3:N33)</f>
        <v>56.3</v>
      </c>
      <c r="O34" s="46"/>
      <c r="P34" s="47"/>
      <c r="Q34" s="54">
        <v>37.700000000000003</v>
      </c>
      <c r="R34" s="48">
        <f>AVERAGE(R3:R33)</f>
        <v>4.9242408835904641</v>
      </c>
      <c r="S34" s="19"/>
      <c r="AA34" s="10"/>
    </row>
    <row r="35" spans="1:28" x14ac:dyDescent="0.35">
      <c r="A35" s="37" t="s">
        <v>19</v>
      </c>
      <c r="B35" s="44">
        <f>MAX(B3:B33)</f>
        <v>14.1</v>
      </c>
      <c r="C35" s="44">
        <f>MIN(C3:C33)</f>
        <v>-0.9</v>
      </c>
      <c r="D35" s="44">
        <f>MAX(D3:D33)</f>
        <v>16.8</v>
      </c>
      <c r="E35" s="44">
        <f>MIN(E3:E33)</f>
        <v>-2.94</v>
      </c>
      <c r="F35" s="44">
        <f>MIN(F3:F33)</f>
        <v>-2.7</v>
      </c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4">
        <f>MAX(Q3:Q33)</f>
        <v>6.7</v>
      </c>
      <c r="R35" s="48"/>
      <c r="S35" s="19"/>
      <c r="AA35" s="10"/>
    </row>
    <row r="36" spans="1:28" x14ac:dyDescent="0.3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AA36" s="10"/>
    </row>
    <row r="37" spans="1:28" x14ac:dyDescent="0.35">
      <c r="A37" s="49"/>
      <c r="B37" s="50">
        <f>AVERAGE(B34,C34)</f>
        <v>4.8258064516129036</v>
      </c>
      <c r="C37" s="51">
        <f>COUNTIF(C3:C33,"&lt;0")</f>
        <v>4</v>
      </c>
      <c r="D37" s="51">
        <f>COUNTIF(D3:D33,"&gt;0.1")</f>
        <v>22</v>
      </c>
      <c r="E37" s="51">
        <f>COUNTIF(E3:E33,"&lt;0")</f>
        <v>12</v>
      </c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51">
        <f>COUNTIF(Q3:Q33,"&lt;0.05")</f>
        <v>1</v>
      </c>
      <c r="R37" s="49"/>
      <c r="AB37" s="10"/>
    </row>
    <row r="38" spans="1:28" x14ac:dyDescent="0.35">
      <c r="A38" s="49"/>
      <c r="B38" s="51"/>
      <c r="C38" s="51"/>
      <c r="D38" s="51">
        <f>COUNTIF(D3:D33,"&gt;0.9")</f>
        <v>16</v>
      </c>
      <c r="E38" s="51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spans="1:28" x14ac:dyDescent="0.35">
      <c r="Q39" s="41" t="s">
        <v>20</v>
      </c>
      <c r="R39" s="41"/>
      <c r="S39" s="41"/>
      <c r="T39" s="41"/>
      <c r="U39" s="41"/>
      <c r="V39" s="41"/>
    </row>
    <row r="41" spans="1:28" x14ac:dyDescent="0.35">
      <c r="Q41" s="9">
        <f>SUM(Q3:Q33)</f>
        <v>46.120000000000012</v>
      </c>
      <c r="R41" t="s">
        <v>54</v>
      </c>
    </row>
  </sheetData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topLeftCell="A17" workbookViewId="0">
      <selection activeCell="B37" sqref="B37"/>
    </sheetView>
  </sheetViews>
  <sheetFormatPr defaultRowHeight="14.5" x14ac:dyDescent="0.35"/>
  <cols>
    <col min="15" max="15" width="12.453125" customWidth="1"/>
  </cols>
  <sheetData>
    <row r="1" spans="1:27" x14ac:dyDescent="0.35">
      <c r="A1" s="1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27" ht="30" x14ac:dyDescent="0.35">
      <c r="A2" s="4" t="s">
        <v>0</v>
      </c>
      <c r="B2" s="5" t="s">
        <v>1</v>
      </c>
      <c r="C2" s="5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 t="s">
        <v>9</v>
      </c>
      <c r="K2" s="5" t="s">
        <v>10</v>
      </c>
      <c r="L2" s="5" t="s">
        <v>11</v>
      </c>
      <c r="M2" s="6" t="s">
        <v>12</v>
      </c>
      <c r="N2" s="5" t="s">
        <v>13</v>
      </c>
      <c r="O2" s="4" t="s">
        <v>14</v>
      </c>
      <c r="P2" s="6" t="s">
        <v>15</v>
      </c>
      <c r="Q2" s="7" t="s">
        <v>16</v>
      </c>
      <c r="R2" s="4" t="s">
        <v>17</v>
      </c>
      <c r="S2" s="4"/>
    </row>
    <row r="3" spans="1:27" x14ac:dyDescent="0.35">
      <c r="A3" s="8">
        <v>1</v>
      </c>
      <c r="B3" s="9">
        <v>6.04</v>
      </c>
      <c r="C3" s="9">
        <v>-3.58</v>
      </c>
      <c r="D3">
        <v>0.2</v>
      </c>
      <c r="E3" s="9">
        <v>-6.14</v>
      </c>
      <c r="F3" s="9">
        <v>-4.1399999999999997</v>
      </c>
      <c r="G3" s="9">
        <v>2.8058333333333327</v>
      </c>
      <c r="H3" s="9">
        <v>5.1129166666666661</v>
      </c>
      <c r="I3" s="9">
        <v>0.20210526315789473</v>
      </c>
      <c r="J3" s="26" t="s">
        <v>35</v>
      </c>
      <c r="K3" s="9">
        <v>0</v>
      </c>
      <c r="L3" s="9">
        <v>-2.2999999999999998</v>
      </c>
      <c r="M3" s="9">
        <v>89.10526315789474</v>
      </c>
      <c r="N3" s="9">
        <v>8</v>
      </c>
      <c r="O3" s="28">
        <v>0.51041666666666663</v>
      </c>
      <c r="P3" s="27" t="s">
        <v>33</v>
      </c>
      <c r="Q3" s="9">
        <v>4.42</v>
      </c>
      <c r="R3" s="9">
        <v>0.45473684210526316</v>
      </c>
      <c r="S3" s="9"/>
      <c r="T3" s="9"/>
      <c r="U3" s="9"/>
      <c r="V3" s="9"/>
      <c r="W3" s="9"/>
      <c r="AA3" s="10"/>
    </row>
    <row r="4" spans="1:27" x14ac:dyDescent="0.35">
      <c r="A4" s="8">
        <v>2</v>
      </c>
      <c r="B4" s="9"/>
      <c r="C4" s="9">
        <v>-2.56</v>
      </c>
      <c r="D4">
        <v>18.2</v>
      </c>
      <c r="E4" s="9">
        <v>-1.62</v>
      </c>
      <c r="F4" s="9">
        <v>-1.95</v>
      </c>
      <c r="G4" s="9">
        <v>2.5625</v>
      </c>
      <c r="H4" s="9">
        <v>5.0555000000000012</v>
      </c>
      <c r="I4" s="9">
        <v>7.2239583333333321</v>
      </c>
      <c r="J4" s="26" t="s">
        <v>24</v>
      </c>
      <c r="K4" s="9">
        <v>4.8</v>
      </c>
      <c r="L4" s="9">
        <v>0.7</v>
      </c>
      <c r="M4" s="9">
        <v>92.145833333333329</v>
      </c>
      <c r="N4" s="9">
        <v>40.200000000000003</v>
      </c>
      <c r="O4" s="10">
        <v>0</v>
      </c>
      <c r="P4" s="26" t="s">
        <v>29</v>
      </c>
      <c r="Q4" s="9">
        <v>0.03</v>
      </c>
      <c r="R4" s="9">
        <v>2.1593750000000003</v>
      </c>
      <c r="S4" s="9"/>
      <c r="T4" s="9"/>
      <c r="U4" s="9"/>
      <c r="AA4" s="10"/>
    </row>
    <row r="5" spans="1:27" x14ac:dyDescent="0.35">
      <c r="A5" s="8">
        <v>3</v>
      </c>
      <c r="B5" s="9">
        <v>3.87</v>
      </c>
      <c r="C5" s="9"/>
      <c r="D5">
        <v>6</v>
      </c>
      <c r="E5" s="9" t="s">
        <v>37</v>
      </c>
      <c r="F5" s="9" t="s">
        <v>37</v>
      </c>
      <c r="G5" s="9">
        <v>2.6558333333333333</v>
      </c>
      <c r="H5" s="9">
        <v>4.9658333333333333</v>
      </c>
      <c r="I5" s="9">
        <v>12.757291666666674</v>
      </c>
      <c r="J5" s="26" t="s">
        <v>24</v>
      </c>
      <c r="K5" s="9">
        <v>17.7</v>
      </c>
      <c r="L5" s="9">
        <v>3.5</v>
      </c>
      <c r="M5" s="9">
        <v>94.916666666666671</v>
      </c>
      <c r="N5" s="9">
        <v>43.5</v>
      </c>
      <c r="O5" s="10">
        <v>0.26041666666666669</v>
      </c>
      <c r="P5" s="26" t="s">
        <v>24</v>
      </c>
      <c r="Q5" s="9">
        <v>0.08</v>
      </c>
      <c r="R5" s="9">
        <v>3.2395833333333344</v>
      </c>
      <c r="S5" s="9"/>
      <c r="T5" s="9"/>
      <c r="U5" s="9"/>
      <c r="AA5" s="10"/>
    </row>
    <row r="6" spans="1:27" x14ac:dyDescent="0.35">
      <c r="A6" s="8">
        <v>4</v>
      </c>
      <c r="B6" s="9">
        <v>5.66</v>
      </c>
      <c r="C6" s="9">
        <v>2.41</v>
      </c>
      <c r="D6">
        <v>5</v>
      </c>
      <c r="E6" s="9">
        <v>2.0699999999999998</v>
      </c>
      <c r="F6" s="9">
        <v>2.42</v>
      </c>
      <c r="G6" s="9">
        <v>3.0850000000000004</v>
      </c>
      <c r="H6" s="9">
        <v>4.906666666666669</v>
      </c>
      <c r="I6" s="9">
        <v>4.3677083333333355</v>
      </c>
      <c r="J6" s="26" t="s">
        <v>24</v>
      </c>
      <c r="K6" s="9">
        <v>6.4</v>
      </c>
      <c r="L6" s="9">
        <v>4.2</v>
      </c>
      <c r="M6" s="9">
        <v>97.083333333333329</v>
      </c>
      <c r="N6" s="9">
        <v>27.4</v>
      </c>
      <c r="O6" s="10">
        <v>0.5</v>
      </c>
      <c r="P6" s="26" t="s">
        <v>24</v>
      </c>
      <c r="Q6" s="9">
        <v>7.0000000000000007E-2</v>
      </c>
      <c r="R6" s="9">
        <v>4.6343749999999995</v>
      </c>
      <c r="S6" s="9"/>
      <c r="T6" s="9"/>
      <c r="U6" s="9"/>
      <c r="AA6" s="10"/>
    </row>
    <row r="7" spans="1:27" x14ac:dyDescent="0.35">
      <c r="A7" s="8">
        <v>5</v>
      </c>
      <c r="B7" s="9">
        <v>6.24</v>
      </c>
      <c r="C7" s="9">
        <v>3.86</v>
      </c>
      <c r="D7">
        <v>8.8000000000000007</v>
      </c>
      <c r="E7" s="9">
        <v>4.3</v>
      </c>
      <c r="F7" s="9">
        <v>4.16</v>
      </c>
      <c r="G7" s="9">
        <v>3.6004166666666659</v>
      </c>
      <c r="H7" s="9">
        <v>4.9008333333333329</v>
      </c>
      <c r="I7" s="9">
        <v>10.068749999999994</v>
      </c>
      <c r="J7" s="26" t="s">
        <v>24</v>
      </c>
      <c r="K7" s="9">
        <v>9.6999999999999993</v>
      </c>
      <c r="L7" s="9">
        <v>5.7</v>
      </c>
      <c r="M7" s="9">
        <v>96.135416666666671</v>
      </c>
      <c r="N7" s="9">
        <v>38.6</v>
      </c>
      <c r="O7" s="10">
        <v>8.3333333333333329E-2</v>
      </c>
      <c r="P7" s="26" t="s">
        <v>25</v>
      </c>
      <c r="Q7" s="9">
        <v>0.02</v>
      </c>
      <c r="R7" s="9">
        <v>5.7010416666666623</v>
      </c>
      <c r="S7" s="9"/>
      <c r="T7" s="9"/>
      <c r="U7" s="9"/>
      <c r="AA7" s="10"/>
    </row>
    <row r="8" spans="1:27" x14ac:dyDescent="0.35">
      <c r="A8" s="8">
        <v>6</v>
      </c>
      <c r="B8" s="9">
        <v>4.37</v>
      </c>
      <c r="C8" s="9">
        <v>4.38</v>
      </c>
      <c r="D8">
        <v>10.6</v>
      </c>
      <c r="E8" s="9">
        <v>4.03</v>
      </c>
      <c r="F8" s="9">
        <v>4.29</v>
      </c>
      <c r="G8" s="9">
        <v>4.0483333333333329</v>
      </c>
      <c r="H8" s="9">
        <v>4.9537499999999985</v>
      </c>
      <c r="I8" s="9">
        <v>16.450000000000006</v>
      </c>
      <c r="J8" s="26" t="s">
        <v>24</v>
      </c>
      <c r="K8" s="9">
        <v>17.7</v>
      </c>
      <c r="L8" s="9">
        <v>4.7</v>
      </c>
      <c r="M8" s="9">
        <v>93.416666666666671</v>
      </c>
      <c r="N8" s="9">
        <v>53.1</v>
      </c>
      <c r="O8" s="10">
        <v>0.72916666666666663</v>
      </c>
      <c r="P8" s="26" t="s">
        <v>24</v>
      </c>
      <c r="Q8" s="9">
        <v>0</v>
      </c>
      <c r="R8" s="9">
        <v>3.946874999999999</v>
      </c>
      <c r="S8" s="9"/>
      <c r="T8" s="9"/>
      <c r="U8" s="9"/>
      <c r="AA8" s="10"/>
    </row>
    <row r="9" spans="1:27" x14ac:dyDescent="0.35">
      <c r="A9" s="8">
        <v>7</v>
      </c>
      <c r="B9" s="9">
        <v>0.88</v>
      </c>
      <c r="C9" s="9">
        <v>0.39</v>
      </c>
      <c r="D9">
        <v>0.6</v>
      </c>
      <c r="E9" s="9">
        <v>-0.26</v>
      </c>
      <c r="F9" s="9">
        <v>-0.11</v>
      </c>
      <c r="G9" s="9">
        <v>3.9145833333333329</v>
      </c>
      <c r="H9" s="9">
        <v>5.0424999999999995</v>
      </c>
      <c r="I9" s="9">
        <v>16.483333333333338</v>
      </c>
      <c r="J9" s="26" t="s">
        <v>24</v>
      </c>
      <c r="K9" s="9">
        <v>14.5</v>
      </c>
      <c r="L9" s="9">
        <v>1.1000000000000001</v>
      </c>
      <c r="M9" s="9">
        <v>76.416666666666671</v>
      </c>
      <c r="N9" s="9">
        <v>49.9</v>
      </c>
      <c r="O9" s="10">
        <v>0.8125</v>
      </c>
      <c r="P9" s="26" t="s">
        <v>25</v>
      </c>
      <c r="Q9" s="9">
        <v>0.03</v>
      </c>
      <c r="R9" s="9">
        <v>1.2187500000000007</v>
      </c>
      <c r="S9" s="9"/>
      <c r="T9" s="9"/>
      <c r="U9" s="9"/>
      <c r="AA9" s="10"/>
    </row>
    <row r="10" spans="1:27" x14ac:dyDescent="0.35">
      <c r="A10" s="8">
        <v>8</v>
      </c>
      <c r="B10" s="9">
        <v>2.31</v>
      </c>
      <c r="C10" s="9">
        <v>-1.33</v>
      </c>
      <c r="D10">
        <v>0</v>
      </c>
      <c r="E10" s="9">
        <v>-4.01</v>
      </c>
      <c r="F10" s="9">
        <v>-0.69</v>
      </c>
      <c r="G10" s="9">
        <v>3.4450000000000003</v>
      </c>
      <c r="H10" s="9">
        <v>5.0970833333333312</v>
      </c>
      <c r="I10" s="9">
        <v>13.86354166666667</v>
      </c>
      <c r="J10" s="26" t="s">
        <v>24</v>
      </c>
      <c r="K10" s="9">
        <v>12.9</v>
      </c>
      <c r="L10" s="9">
        <v>-0.3</v>
      </c>
      <c r="M10" s="9">
        <v>76.635416666666671</v>
      </c>
      <c r="N10" s="9">
        <v>46.7</v>
      </c>
      <c r="O10" s="10">
        <v>0.11458333333333333</v>
      </c>
      <c r="P10" s="26" t="s">
        <v>24</v>
      </c>
      <c r="Q10" s="9">
        <v>1.17</v>
      </c>
      <c r="R10" s="9">
        <v>0.42812500000000003</v>
      </c>
      <c r="S10" s="9"/>
      <c r="T10" s="9"/>
      <c r="U10" s="9"/>
      <c r="AA10" s="10"/>
    </row>
    <row r="11" spans="1:27" x14ac:dyDescent="0.35">
      <c r="A11" s="8">
        <v>9</v>
      </c>
      <c r="B11" s="9">
        <v>3</v>
      </c>
      <c r="C11" s="9">
        <v>-2.0299999999999998</v>
      </c>
      <c r="D11">
        <v>0.8</v>
      </c>
      <c r="E11" s="9">
        <v>-7.58</v>
      </c>
      <c r="F11" s="9">
        <v>-2.42</v>
      </c>
      <c r="G11" s="9">
        <v>3.1529166666666661</v>
      </c>
      <c r="H11" s="9">
        <v>5.0733333333333315</v>
      </c>
      <c r="I11" s="9">
        <v>10.643749999999995</v>
      </c>
      <c r="J11" s="26" t="s">
        <v>24</v>
      </c>
      <c r="K11" s="9">
        <v>8</v>
      </c>
      <c r="L11" s="9">
        <v>0.8</v>
      </c>
      <c r="M11" s="9">
        <v>73.208333333333329</v>
      </c>
      <c r="N11" s="9">
        <v>38.6</v>
      </c>
      <c r="O11" s="10">
        <v>6.25E-2</v>
      </c>
      <c r="P11" s="26" t="s">
        <v>24</v>
      </c>
      <c r="Q11" s="9">
        <v>3.4</v>
      </c>
      <c r="R11" s="9">
        <v>0.39062500000000006</v>
      </c>
      <c r="S11" s="9"/>
      <c r="T11" s="9"/>
      <c r="U11" s="9"/>
      <c r="AA11" s="10"/>
    </row>
    <row r="12" spans="1:27" x14ac:dyDescent="0.35">
      <c r="A12" s="8">
        <v>10</v>
      </c>
      <c r="B12" s="9">
        <v>3.96</v>
      </c>
      <c r="C12" s="9">
        <v>-3.59</v>
      </c>
      <c r="D12">
        <v>0</v>
      </c>
      <c r="E12" s="9">
        <v>-3.03</v>
      </c>
      <c r="F12" s="9">
        <v>-0.32</v>
      </c>
      <c r="G12" s="9">
        <v>2.96875</v>
      </c>
      <c r="H12" s="9">
        <v>5.00875</v>
      </c>
      <c r="I12" s="9">
        <v>3.1052083333333349</v>
      </c>
      <c r="J12" s="26" t="s">
        <v>25</v>
      </c>
      <c r="K12" s="9">
        <v>4.8</v>
      </c>
      <c r="L12" s="9">
        <v>-1.6</v>
      </c>
      <c r="M12" s="9">
        <v>90.40625</v>
      </c>
      <c r="N12" s="9">
        <v>46.7</v>
      </c>
      <c r="O12" s="10">
        <v>0.59375</v>
      </c>
      <c r="P12" s="26" t="s">
        <v>24</v>
      </c>
      <c r="Q12" s="9">
        <v>1.98</v>
      </c>
      <c r="R12" s="9">
        <v>-1.2718749999999999</v>
      </c>
      <c r="S12" s="9"/>
      <c r="T12" s="9"/>
      <c r="U12" s="9"/>
      <c r="AA12" s="10"/>
    </row>
    <row r="13" spans="1:27" x14ac:dyDescent="0.35">
      <c r="A13" s="8">
        <v>11</v>
      </c>
      <c r="B13" s="9">
        <v>3.4</v>
      </c>
      <c r="C13" s="9">
        <v>-7.41</v>
      </c>
      <c r="D13">
        <v>4.4000000000000004</v>
      </c>
      <c r="E13" s="9">
        <v>-3.47</v>
      </c>
      <c r="F13" s="9">
        <v>-0.88</v>
      </c>
      <c r="G13" s="9">
        <v>2.835833333333333</v>
      </c>
      <c r="H13" s="9">
        <v>4.9333333333333345</v>
      </c>
      <c r="I13" s="9">
        <v>0.23333333333333336</v>
      </c>
      <c r="J13" s="26" t="s">
        <v>30</v>
      </c>
      <c r="K13" s="9">
        <v>1.6</v>
      </c>
      <c r="L13" s="9">
        <v>-6.5</v>
      </c>
      <c r="M13" s="9">
        <v>84.0625</v>
      </c>
      <c r="N13" s="9">
        <v>9.6999999999999993</v>
      </c>
      <c r="O13" s="10">
        <v>0.57291666666666663</v>
      </c>
      <c r="P13" s="26" t="s">
        <v>29</v>
      </c>
      <c r="Q13" s="9">
        <v>6.7</v>
      </c>
      <c r="R13" s="9">
        <v>-2.9510416666666663</v>
      </c>
      <c r="S13" s="9"/>
      <c r="T13" s="9"/>
      <c r="U13" s="9"/>
      <c r="AA13" s="10"/>
    </row>
    <row r="14" spans="1:27" x14ac:dyDescent="0.35">
      <c r="A14" s="8">
        <v>12</v>
      </c>
      <c r="B14" s="9">
        <v>0.99</v>
      </c>
      <c r="C14" s="9">
        <v>-9.39</v>
      </c>
      <c r="D14">
        <v>0.6</v>
      </c>
      <c r="E14" s="9">
        <v>-4.9000000000000004</v>
      </c>
      <c r="F14" s="9">
        <v>-1.73</v>
      </c>
      <c r="G14" s="9">
        <v>2.664166666666667</v>
      </c>
      <c r="H14" s="9">
        <v>4.8570833333333319</v>
      </c>
      <c r="I14" s="9">
        <v>2.3166666666666673</v>
      </c>
      <c r="J14" s="26" t="s">
        <v>35</v>
      </c>
      <c r="K14" s="9">
        <v>0</v>
      </c>
      <c r="L14" s="11">
        <v>-5.9</v>
      </c>
      <c r="M14" s="9">
        <v>79.21875</v>
      </c>
      <c r="N14" s="9">
        <v>29</v>
      </c>
      <c r="O14" s="10">
        <v>0.64583333333333337</v>
      </c>
      <c r="P14" s="26" t="s">
        <v>29</v>
      </c>
      <c r="Q14" s="9">
        <v>3.88</v>
      </c>
      <c r="R14" s="9">
        <v>-3.6447916666666678</v>
      </c>
      <c r="S14" s="9"/>
      <c r="T14" s="12"/>
      <c r="U14" s="9"/>
      <c r="AA14" s="10"/>
    </row>
    <row r="15" spans="1:27" x14ac:dyDescent="0.35">
      <c r="A15" s="8">
        <v>13</v>
      </c>
      <c r="B15" s="9">
        <v>-7.0000000000000007E-2</v>
      </c>
      <c r="C15" s="9">
        <v>-6.11</v>
      </c>
      <c r="D15">
        <v>0</v>
      </c>
      <c r="E15" s="9">
        <v>-2.72</v>
      </c>
      <c r="F15" s="9">
        <v>-0.97</v>
      </c>
      <c r="G15" s="9">
        <v>2.4862500000000001</v>
      </c>
      <c r="H15" s="9">
        <v>4.7816666666666663</v>
      </c>
      <c r="I15" s="9">
        <v>5.0000000000000018</v>
      </c>
      <c r="J15" s="26" t="s">
        <v>25</v>
      </c>
      <c r="K15" s="9">
        <v>3.2</v>
      </c>
      <c r="L15" s="9">
        <v>-2.1</v>
      </c>
      <c r="M15" s="9">
        <v>65.635416666666671</v>
      </c>
      <c r="N15" s="9">
        <v>33.799999999999997</v>
      </c>
      <c r="O15" s="10">
        <v>0.13541666666666666</v>
      </c>
      <c r="P15" s="26" t="s">
        <v>29</v>
      </c>
      <c r="Q15" s="9">
        <v>4</v>
      </c>
      <c r="R15" s="9">
        <v>-1.2656249999999996</v>
      </c>
      <c r="S15" s="9"/>
      <c r="T15" s="9"/>
      <c r="U15" s="9"/>
      <c r="AA15" s="10"/>
    </row>
    <row r="16" spans="1:27" x14ac:dyDescent="0.35">
      <c r="A16" s="8">
        <v>14</v>
      </c>
      <c r="B16" s="9">
        <v>3.24</v>
      </c>
      <c r="C16" s="9">
        <v>-2.54</v>
      </c>
      <c r="D16">
        <v>3</v>
      </c>
      <c r="E16" s="9">
        <v>-1.9</v>
      </c>
      <c r="F16" s="9">
        <v>-0.59</v>
      </c>
      <c r="G16" s="9">
        <v>2.38625</v>
      </c>
      <c r="H16" s="9">
        <v>4.705000000000001</v>
      </c>
      <c r="I16" s="9">
        <v>7.1677083333333345</v>
      </c>
      <c r="J16" s="26" t="s">
        <v>28</v>
      </c>
      <c r="K16" s="9">
        <v>8</v>
      </c>
      <c r="L16" s="9">
        <v>0.3</v>
      </c>
      <c r="M16" s="9">
        <v>79.177083333333329</v>
      </c>
      <c r="N16" s="9">
        <v>40.200000000000003</v>
      </c>
      <c r="O16" s="10">
        <v>0.65625</v>
      </c>
      <c r="P16" s="26" t="s">
        <v>32</v>
      </c>
      <c r="Q16" s="9">
        <v>0.03</v>
      </c>
      <c r="R16" s="9">
        <v>0.92291666666666661</v>
      </c>
      <c r="S16" s="9"/>
      <c r="T16" s="9"/>
      <c r="U16" s="9"/>
      <c r="AA16" s="10"/>
    </row>
    <row r="17" spans="1:27" x14ac:dyDescent="0.35">
      <c r="A17" s="8">
        <v>15</v>
      </c>
      <c r="B17" s="9">
        <v>10.16</v>
      </c>
      <c r="C17" s="9">
        <v>-7.0000000000000007E-2</v>
      </c>
      <c r="D17">
        <v>0.4</v>
      </c>
      <c r="E17" s="9">
        <v>-0.11</v>
      </c>
      <c r="F17" s="9">
        <v>-0.01</v>
      </c>
      <c r="G17" s="9">
        <v>2.3737499999999998</v>
      </c>
      <c r="H17" s="9">
        <v>4.6291666666666664</v>
      </c>
      <c r="I17" s="9">
        <v>1.8333333333333313</v>
      </c>
      <c r="J17" s="26" t="s">
        <v>30</v>
      </c>
      <c r="K17" s="9">
        <v>3.2</v>
      </c>
      <c r="L17" s="9">
        <v>3.4</v>
      </c>
      <c r="M17" s="9">
        <v>91.395833333333329</v>
      </c>
      <c r="N17" s="9">
        <v>19.3</v>
      </c>
      <c r="O17" s="10">
        <v>0.65625</v>
      </c>
      <c r="P17" s="26" t="s">
        <v>32</v>
      </c>
      <c r="Q17" s="9">
        <v>1.87</v>
      </c>
      <c r="R17" s="9">
        <v>5.8750000000000027</v>
      </c>
      <c r="S17" s="9"/>
      <c r="T17" s="9"/>
      <c r="U17" s="9"/>
      <c r="AA17" s="10"/>
    </row>
    <row r="18" spans="1:27" x14ac:dyDescent="0.35">
      <c r="A18" s="8">
        <v>16</v>
      </c>
      <c r="B18" s="9">
        <v>11.13</v>
      </c>
      <c r="C18" s="9">
        <v>2.89</v>
      </c>
      <c r="D18">
        <v>2</v>
      </c>
      <c r="E18" s="9">
        <v>5.43</v>
      </c>
      <c r="F18" s="9">
        <v>4.55</v>
      </c>
      <c r="G18" s="9">
        <v>3.1704166666666667</v>
      </c>
      <c r="H18" s="9">
        <v>4.5749999999999966</v>
      </c>
      <c r="I18" s="9">
        <v>4.4510416666666668</v>
      </c>
      <c r="J18" s="26" t="s">
        <v>28</v>
      </c>
      <c r="K18" s="9">
        <v>6.4</v>
      </c>
      <c r="L18" s="9">
        <v>8.8000000000000007</v>
      </c>
      <c r="M18" s="9">
        <v>86.989583333333329</v>
      </c>
      <c r="N18" s="9">
        <v>35.4</v>
      </c>
      <c r="O18" s="10">
        <v>0.64583333333333337</v>
      </c>
      <c r="P18" s="26" t="s">
        <v>30</v>
      </c>
      <c r="Q18" s="9">
        <v>2.5299999999999998</v>
      </c>
      <c r="R18" s="9">
        <v>8.1406250000000018</v>
      </c>
      <c r="S18" s="9"/>
      <c r="T18" s="9"/>
      <c r="U18" s="9"/>
      <c r="AA18" s="10"/>
    </row>
    <row r="19" spans="1:27" x14ac:dyDescent="0.35">
      <c r="A19" s="8">
        <v>17</v>
      </c>
      <c r="B19" s="9">
        <v>10.3</v>
      </c>
      <c r="C19" s="9">
        <v>4.8</v>
      </c>
      <c r="D19">
        <v>0.4</v>
      </c>
      <c r="E19" s="9">
        <v>1.5</v>
      </c>
      <c r="F19" s="9">
        <v>1.93</v>
      </c>
      <c r="G19" s="9">
        <v>3.942083333333334</v>
      </c>
      <c r="H19" s="9">
        <v>4.611250000000001</v>
      </c>
      <c r="I19" s="9">
        <v>5.533333333333335</v>
      </c>
      <c r="J19" s="26" t="s">
        <v>30</v>
      </c>
      <c r="K19" s="9">
        <v>4.8</v>
      </c>
      <c r="L19" s="9">
        <v>7.3</v>
      </c>
      <c r="M19" s="9">
        <v>81.40625</v>
      </c>
      <c r="N19" s="9">
        <v>41.8</v>
      </c>
      <c r="O19" s="10">
        <v>0.53125</v>
      </c>
      <c r="P19" s="26" t="s">
        <v>32</v>
      </c>
      <c r="Q19" s="9">
        <v>4.75</v>
      </c>
      <c r="R19" s="9">
        <v>7.8000000000000043</v>
      </c>
      <c r="S19" s="9"/>
      <c r="T19" s="9"/>
      <c r="U19" s="9"/>
      <c r="AA19" s="10"/>
    </row>
    <row r="20" spans="1:27" x14ac:dyDescent="0.35">
      <c r="A20" s="8">
        <v>18</v>
      </c>
      <c r="B20" s="9">
        <v>8.32</v>
      </c>
      <c r="C20" s="9">
        <v>6.93</v>
      </c>
      <c r="D20">
        <v>0.6</v>
      </c>
      <c r="E20" s="9">
        <v>5.0999999999999996</v>
      </c>
      <c r="F20" s="9">
        <v>4.9000000000000004</v>
      </c>
      <c r="G20" s="9">
        <v>4.4675000000000002</v>
      </c>
      <c r="H20" s="9">
        <v>4.7324999999999999</v>
      </c>
      <c r="I20" s="9">
        <v>9.4010416666666607</v>
      </c>
      <c r="J20" s="26" t="s">
        <v>30</v>
      </c>
      <c r="K20" s="9">
        <v>6.4</v>
      </c>
      <c r="L20" s="9">
        <v>7.7</v>
      </c>
      <c r="M20" s="9">
        <v>82.84375</v>
      </c>
      <c r="N20" s="9">
        <v>51.5</v>
      </c>
      <c r="O20" s="10">
        <v>0.58333333333333337</v>
      </c>
      <c r="P20" s="26" t="s">
        <v>28</v>
      </c>
      <c r="Q20" s="9">
        <v>2.17</v>
      </c>
      <c r="R20" s="9">
        <v>7.5656249999999998</v>
      </c>
      <c r="S20" s="9"/>
      <c r="T20" s="9"/>
      <c r="U20" s="9"/>
      <c r="AA20" s="10"/>
    </row>
    <row r="21" spans="1:27" x14ac:dyDescent="0.35">
      <c r="A21" s="8">
        <v>19</v>
      </c>
      <c r="B21" s="9">
        <v>11.07</v>
      </c>
      <c r="C21" s="9">
        <v>3.4</v>
      </c>
      <c r="D21">
        <v>3.6</v>
      </c>
      <c r="E21" s="9">
        <v>2.4300000000000002</v>
      </c>
      <c r="F21" s="9">
        <v>2.0499999999999998</v>
      </c>
      <c r="G21" s="9">
        <v>4.5870833333333332</v>
      </c>
      <c r="H21" s="9">
        <v>4.8879166666666665</v>
      </c>
      <c r="I21" s="9">
        <v>5.9583333333333259</v>
      </c>
      <c r="J21" s="26" t="s">
        <v>30</v>
      </c>
      <c r="K21" s="9">
        <v>9.6999999999999993</v>
      </c>
      <c r="L21" s="9">
        <v>5.6</v>
      </c>
      <c r="M21" s="9">
        <v>85.145833333333329</v>
      </c>
      <c r="N21" s="9">
        <v>41.8</v>
      </c>
      <c r="O21" s="10">
        <v>2.0833333333333332E-2</v>
      </c>
      <c r="P21" s="26" t="s">
        <v>30</v>
      </c>
      <c r="Q21" s="9">
        <v>0.08</v>
      </c>
      <c r="R21" s="9">
        <v>7.7374999999999972</v>
      </c>
      <c r="S21" s="9"/>
      <c r="T21" s="9"/>
      <c r="U21" s="9"/>
      <c r="AA21" s="10"/>
    </row>
    <row r="22" spans="1:27" x14ac:dyDescent="0.35">
      <c r="A22" s="8">
        <v>20</v>
      </c>
      <c r="B22" s="9">
        <v>12.14</v>
      </c>
      <c r="C22" s="9">
        <v>5.18</v>
      </c>
      <c r="D22">
        <v>1.8</v>
      </c>
      <c r="E22" s="9">
        <v>8.31</v>
      </c>
      <c r="F22" s="9">
        <v>7.59</v>
      </c>
      <c r="G22" s="9">
        <v>5.0945833333333335</v>
      </c>
      <c r="H22" s="9">
        <v>5.0266666666666673</v>
      </c>
      <c r="I22" s="9">
        <v>6.4499999999999993</v>
      </c>
      <c r="J22" s="26" t="s">
        <v>29</v>
      </c>
      <c r="K22" s="9">
        <v>4.8</v>
      </c>
      <c r="L22" s="9">
        <v>10.199999999999999</v>
      </c>
      <c r="M22" s="9">
        <v>87.6875</v>
      </c>
      <c r="N22" s="9">
        <v>57.9</v>
      </c>
      <c r="O22" s="10">
        <v>0.95833333333333337</v>
      </c>
      <c r="P22" s="26" t="s">
        <v>30</v>
      </c>
      <c r="Q22" s="9">
        <v>0.03</v>
      </c>
      <c r="R22" s="9">
        <v>10.846875000000002</v>
      </c>
      <c r="S22" s="9"/>
      <c r="T22" s="9"/>
      <c r="U22" s="9"/>
      <c r="AA22" s="10"/>
    </row>
    <row r="23" spans="1:27" x14ac:dyDescent="0.35">
      <c r="A23" s="8">
        <v>21</v>
      </c>
      <c r="B23" s="9">
        <v>12.33</v>
      </c>
      <c r="C23" s="9">
        <v>7.21</v>
      </c>
      <c r="D23">
        <v>5</v>
      </c>
      <c r="E23" s="9">
        <v>5.74</v>
      </c>
      <c r="F23" s="9">
        <v>4.95</v>
      </c>
      <c r="G23" s="9">
        <v>5.7833333333333341</v>
      </c>
      <c r="H23" s="9">
        <v>5.1820833333333329</v>
      </c>
      <c r="I23" s="9">
        <v>3.3124999999999987</v>
      </c>
      <c r="J23" s="26" t="s">
        <v>30</v>
      </c>
      <c r="K23" s="9">
        <v>1.6</v>
      </c>
      <c r="L23" s="9">
        <v>8.6999999999999993</v>
      </c>
      <c r="M23" s="9">
        <v>80.645833333333329</v>
      </c>
      <c r="N23" s="9">
        <v>38.6</v>
      </c>
      <c r="O23" s="10">
        <v>4.1666666666666664E-2</v>
      </c>
      <c r="P23" s="26" t="s">
        <v>30</v>
      </c>
      <c r="Q23" s="9">
        <v>4.75</v>
      </c>
      <c r="R23" s="9">
        <v>9.4916666666666654</v>
      </c>
      <c r="S23" s="9"/>
      <c r="T23" s="9"/>
      <c r="U23" s="9"/>
      <c r="AA23" s="10"/>
    </row>
    <row r="24" spans="1:27" x14ac:dyDescent="0.35">
      <c r="A24" s="8">
        <v>22</v>
      </c>
      <c r="B24" s="9">
        <v>10.97</v>
      </c>
      <c r="C24" s="9">
        <v>6.18</v>
      </c>
      <c r="D24">
        <v>0.8</v>
      </c>
      <c r="E24" s="9">
        <v>5.0999999999999996</v>
      </c>
      <c r="F24" s="9">
        <v>6.17</v>
      </c>
      <c r="G24" s="9">
        <v>6.1658333333333344</v>
      </c>
      <c r="H24" s="9">
        <v>5.3833333333333329</v>
      </c>
      <c r="I24" s="9">
        <v>2.0031249999999998</v>
      </c>
      <c r="J24" s="26" t="s">
        <v>28</v>
      </c>
      <c r="K24" s="9">
        <v>1.6</v>
      </c>
      <c r="L24" s="9">
        <v>6.7</v>
      </c>
      <c r="M24" s="9">
        <v>84.895833333333329</v>
      </c>
      <c r="N24" s="9">
        <v>25.7</v>
      </c>
      <c r="O24" s="10">
        <v>0.66666666666666663</v>
      </c>
      <c r="P24" s="26" t="s">
        <v>30</v>
      </c>
      <c r="Q24" s="9">
        <v>2.68</v>
      </c>
      <c r="R24" s="9">
        <v>7.714583333333338</v>
      </c>
      <c r="S24" s="9"/>
      <c r="T24" s="9"/>
      <c r="U24" s="9"/>
      <c r="AA24" s="10"/>
    </row>
    <row r="25" spans="1:27" x14ac:dyDescent="0.35">
      <c r="A25" s="8">
        <v>23</v>
      </c>
      <c r="B25" s="9">
        <v>12.74</v>
      </c>
      <c r="C25" s="9">
        <v>3.92</v>
      </c>
      <c r="D25">
        <v>4.4000000000000004</v>
      </c>
      <c r="E25" s="9">
        <v>1.47</v>
      </c>
      <c r="F25" s="9">
        <v>2.14</v>
      </c>
      <c r="G25" s="9">
        <v>6.0537500000000009</v>
      </c>
      <c r="H25" s="9">
        <v>5.5854166666666663</v>
      </c>
      <c r="I25" s="9">
        <v>6.6989583333333309</v>
      </c>
      <c r="J25" s="26" t="s">
        <v>30</v>
      </c>
      <c r="K25" s="9">
        <v>6.4</v>
      </c>
      <c r="L25" s="9">
        <v>6.8</v>
      </c>
      <c r="M25" s="9">
        <v>84.041666666666671</v>
      </c>
      <c r="N25" s="9">
        <v>46.7</v>
      </c>
      <c r="O25" s="10">
        <v>0.57291666666666663</v>
      </c>
      <c r="P25" s="26" t="s">
        <v>28</v>
      </c>
      <c r="Q25" s="9">
        <v>1.78</v>
      </c>
      <c r="R25" s="9">
        <v>8.9375</v>
      </c>
      <c r="S25" s="9"/>
      <c r="T25" s="9"/>
      <c r="U25" s="9"/>
      <c r="AA25" s="10"/>
    </row>
    <row r="26" spans="1:27" x14ac:dyDescent="0.35">
      <c r="A26" s="8">
        <v>24</v>
      </c>
      <c r="B26" s="9">
        <v>11.03</v>
      </c>
      <c r="C26" s="9">
        <v>6.39</v>
      </c>
      <c r="D26">
        <v>2.6</v>
      </c>
      <c r="E26" s="9">
        <v>8.84</v>
      </c>
      <c r="F26" s="9">
        <v>8.7100000000000009</v>
      </c>
      <c r="G26" s="9">
        <v>6.4937499999999995</v>
      </c>
      <c r="H26" s="9">
        <v>5.7408333333333337</v>
      </c>
      <c r="I26" s="9">
        <v>5.6822916666666679</v>
      </c>
      <c r="J26" s="26" t="s">
        <v>30</v>
      </c>
      <c r="K26" s="9">
        <v>4.8</v>
      </c>
      <c r="L26" s="9">
        <v>10.7</v>
      </c>
      <c r="M26" s="9">
        <v>90.395833333333329</v>
      </c>
      <c r="N26" s="9">
        <v>33.799999999999997</v>
      </c>
      <c r="O26" s="10">
        <v>8.3333333333333329E-2</v>
      </c>
      <c r="P26" s="26" t="s">
        <v>30</v>
      </c>
      <c r="Q26" s="9">
        <v>0.03</v>
      </c>
      <c r="R26" s="9">
        <v>10.261458333333332</v>
      </c>
      <c r="S26" s="9"/>
      <c r="T26" s="9"/>
      <c r="U26" s="9"/>
      <c r="AA26" s="10"/>
    </row>
    <row r="27" spans="1:27" x14ac:dyDescent="0.35">
      <c r="A27" s="8">
        <v>25</v>
      </c>
      <c r="B27" s="9">
        <v>10.83</v>
      </c>
      <c r="C27" s="9">
        <v>5.29</v>
      </c>
      <c r="D27">
        <v>0</v>
      </c>
      <c r="E27" s="9">
        <v>2.71</v>
      </c>
      <c r="F27" s="9">
        <v>2.44</v>
      </c>
      <c r="G27" s="9">
        <v>6.7450000000000001</v>
      </c>
      <c r="H27" s="9">
        <v>5.9004166666666658</v>
      </c>
      <c r="I27" s="9">
        <v>7.482291666666665</v>
      </c>
      <c r="J27" s="26" t="s">
        <v>28</v>
      </c>
      <c r="K27" s="9">
        <v>6.4</v>
      </c>
      <c r="L27" s="9">
        <v>7.4</v>
      </c>
      <c r="M27" s="9">
        <v>76.458333333333329</v>
      </c>
      <c r="N27" s="9">
        <v>43.5</v>
      </c>
      <c r="O27" s="10">
        <v>0.51041666666666663</v>
      </c>
      <c r="P27" s="26" t="s">
        <v>23</v>
      </c>
      <c r="Q27" s="9">
        <v>6.45</v>
      </c>
      <c r="R27" s="9">
        <v>7.4583333333333357</v>
      </c>
      <c r="S27" s="9"/>
      <c r="T27" s="9"/>
      <c r="U27" s="9"/>
      <c r="AA27" s="10"/>
    </row>
    <row r="28" spans="1:27" x14ac:dyDescent="0.35">
      <c r="A28" s="8">
        <v>26</v>
      </c>
      <c r="B28" s="9">
        <v>12.55</v>
      </c>
      <c r="C28" s="9">
        <v>1.05</v>
      </c>
      <c r="D28">
        <v>0</v>
      </c>
      <c r="E28" s="9">
        <v>-1.98</v>
      </c>
      <c r="F28" s="9">
        <v>-0.9</v>
      </c>
      <c r="G28" s="9">
        <v>6.4004166666666675</v>
      </c>
      <c r="H28" s="9">
        <v>6.0625</v>
      </c>
      <c r="I28" s="9">
        <v>3.4375000000000018</v>
      </c>
      <c r="J28" s="26" t="s">
        <v>28</v>
      </c>
      <c r="K28" s="9">
        <v>3.2</v>
      </c>
      <c r="L28" s="9">
        <v>3.7</v>
      </c>
      <c r="M28" s="9">
        <v>81.072916666666671</v>
      </c>
      <c r="N28" s="9">
        <v>27.4</v>
      </c>
      <c r="O28" s="10">
        <v>0.54166666666666663</v>
      </c>
      <c r="P28" s="26" t="s">
        <v>23</v>
      </c>
      <c r="Q28" s="9">
        <v>7.08</v>
      </c>
      <c r="R28" s="9">
        <v>5.8791666666666664</v>
      </c>
      <c r="S28" s="9"/>
      <c r="T28" s="9"/>
      <c r="U28" s="9"/>
      <c r="AA28" s="10"/>
    </row>
    <row r="29" spans="1:27" x14ac:dyDescent="0.35">
      <c r="A29" s="8">
        <v>27</v>
      </c>
      <c r="B29" s="9">
        <v>14.49</v>
      </c>
      <c r="C29" s="9">
        <v>2.4500000000000002</v>
      </c>
      <c r="D29">
        <v>0</v>
      </c>
      <c r="E29" s="9">
        <v>-0.02</v>
      </c>
      <c r="F29" s="9">
        <v>0.1</v>
      </c>
      <c r="G29" s="9">
        <v>6.32125</v>
      </c>
      <c r="H29" s="9">
        <v>6.161666666666668</v>
      </c>
      <c r="I29" s="9">
        <v>1.5499999999999992</v>
      </c>
      <c r="J29" s="26" t="s">
        <v>30</v>
      </c>
      <c r="K29" s="9">
        <v>1.6</v>
      </c>
      <c r="L29" s="9">
        <v>4.9000000000000004</v>
      </c>
      <c r="M29" s="9">
        <v>81.947916666666671</v>
      </c>
      <c r="N29" s="9">
        <v>16.100000000000001</v>
      </c>
      <c r="O29" s="10">
        <v>0.76041666666666663</v>
      </c>
      <c r="P29" s="26" t="s">
        <v>22</v>
      </c>
      <c r="Q29" s="9">
        <v>7.03</v>
      </c>
      <c r="R29" s="9">
        <v>7.3677083333333329</v>
      </c>
      <c r="S29" s="9"/>
      <c r="T29" s="9"/>
      <c r="U29" s="9"/>
      <c r="AA29" s="10"/>
    </row>
    <row r="30" spans="1:27" x14ac:dyDescent="0.35">
      <c r="A30" s="8">
        <v>28</v>
      </c>
      <c r="B30" s="9">
        <v>11.81</v>
      </c>
      <c r="C30" s="9">
        <v>1.33</v>
      </c>
      <c r="D30">
        <v>0</v>
      </c>
      <c r="E30" s="9">
        <v>-1.38</v>
      </c>
      <c r="F30" s="9">
        <v>-0.16</v>
      </c>
      <c r="G30" s="9">
        <v>6.6108695652173903</v>
      </c>
      <c r="H30" s="9">
        <v>6.2186956521739143</v>
      </c>
      <c r="I30" s="9">
        <v>0.94999999999999984</v>
      </c>
      <c r="J30" s="26" t="s">
        <v>24</v>
      </c>
      <c r="K30" s="9">
        <v>0</v>
      </c>
      <c r="L30" s="9">
        <v>4.8</v>
      </c>
      <c r="M30" s="9">
        <v>84.3125</v>
      </c>
      <c r="N30" s="9">
        <v>14.5</v>
      </c>
      <c r="O30" s="10">
        <v>0.6875</v>
      </c>
      <c r="P30" s="26" t="s">
        <v>24</v>
      </c>
      <c r="Q30" s="9">
        <v>7</v>
      </c>
      <c r="R30" s="9">
        <v>6.0770833333333334</v>
      </c>
      <c r="S30" s="9"/>
      <c r="T30" s="9"/>
      <c r="U30" s="9"/>
      <c r="AA30" s="10"/>
    </row>
    <row r="31" spans="1:27" x14ac:dyDescent="0.35">
      <c r="A31" s="24"/>
      <c r="B31" s="9"/>
      <c r="C31" s="9"/>
      <c r="E31" s="9"/>
      <c r="F31" s="9"/>
      <c r="G31" s="9"/>
      <c r="H31" s="9"/>
      <c r="I31" s="9"/>
      <c r="K31" s="9"/>
      <c r="L31" s="9"/>
      <c r="M31" s="9"/>
      <c r="N31" s="9"/>
      <c r="O31" s="10"/>
      <c r="Q31" s="9"/>
      <c r="R31" s="9"/>
      <c r="S31" s="9"/>
      <c r="T31" s="12"/>
      <c r="U31" s="9"/>
      <c r="AA31" s="10"/>
    </row>
    <row r="32" spans="1:27" x14ac:dyDescent="0.35">
      <c r="A32" s="24"/>
      <c r="B32" s="9"/>
      <c r="C32" s="9"/>
      <c r="E32" s="9"/>
      <c r="F32" s="9"/>
      <c r="G32" s="9"/>
      <c r="H32" s="9"/>
      <c r="I32" s="9"/>
      <c r="K32" s="9"/>
      <c r="L32" s="9"/>
      <c r="M32" s="9"/>
      <c r="N32" s="9"/>
      <c r="O32" s="10"/>
      <c r="Q32" s="9"/>
      <c r="R32" s="9"/>
      <c r="S32" s="9"/>
      <c r="T32" s="9"/>
      <c r="U32" s="9"/>
      <c r="AA32" s="10"/>
    </row>
    <row r="33" spans="1:28" x14ac:dyDescent="0.35">
      <c r="A33" s="24"/>
      <c r="B33" s="9"/>
      <c r="C33" s="9"/>
      <c r="E33" s="9"/>
      <c r="F33" s="9"/>
      <c r="G33" s="9"/>
      <c r="H33" s="9"/>
      <c r="I33" s="9"/>
      <c r="K33" s="9"/>
      <c r="L33" s="9"/>
      <c r="M33" s="9"/>
      <c r="N33" s="9"/>
      <c r="O33" s="10"/>
      <c r="Q33" s="9"/>
      <c r="R33" s="9"/>
      <c r="S33" s="9"/>
      <c r="T33" s="9"/>
      <c r="U33" s="9"/>
      <c r="AA33" s="10"/>
    </row>
    <row r="34" spans="1:28" x14ac:dyDescent="0.35">
      <c r="A34" s="13" t="s">
        <v>18</v>
      </c>
      <c r="B34" s="14">
        <f>AVERAGE(B3:B33)</f>
        <v>7.5466666666666686</v>
      </c>
      <c r="C34" s="14">
        <f>AVERAGE(C3:C33)</f>
        <v>1.0907407407407406</v>
      </c>
      <c r="D34" s="14">
        <f>SUM(D3:D33)</f>
        <v>79.8</v>
      </c>
      <c r="E34" s="14">
        <f>AVERAGE(E3:E33)</f>
        <v>0.66333333333333355</v>
      </c>
      <c r="F34" s="14">
        <f>AVERAGE(F3:F33)</f>
        <v>1.5381481481481485</v>
      </c>
      <c r="G34" s="14">
        <v>4.1900000000000004</v>
      </c>
      <c r="H34" s="14">
        <v>5.14</v>
      </c>
      <c r="I34" s="14">
        <f>AVERAGE(I3:I33)</f>
        <v>6.2366823308270671</v>
      </c>
      <c r="J34" s="14"/>
      <c r="K34" s="14"/>
      <c r="L34" s="15">
        <f>AVERAGE(L3:L33)</f>
        <v>3.535714285714286</v>
      </c>
      <c r="M34" s="14">
        <f>AVERAGE(M3:M33)</f>
        <v>84.528684993734302</v>
      </c>
      <c r="N34" s="14">
        <f>MAX(N3:N33)</f>
        <v>57.9</v>
      </c>
      <c r="O34" s="16"/>
      <c r="P34" s="17"/>
      <c r="Q34" s="29">
        <v>80</v>
      </c>
      <c r="R34" s="18">
        <f>AVERAGE(R3:R33)</f>
        <v>4.4684355419799493</v>
      </c>
      <c r="S34" s="19"/>
      <c r="AA34" s="10"/>
    </row>
    <row r="35" spans="1:28" x14ac:dyDescent="0.35">
      <c r="A35" s="20" t="s">
        <v>19</v>
      </c>
      <c r="B35" s="14">
        <f>MAX(B3:B33)</f>
        <v>14.49</v>
      </c>
      <c r="C35" s="14">
        <f>MIN(C3:C33)</f>
        <v>-9.39</v>
      </c>
      <c r="D35" s="14">
        <f>MAX(D3:D33)</f>
        <v>18.2</v>
      </c>
      <c r="E35" s="14">
        <f>MIN(E3:E33)</f>
        <v>-7.58</v>
      </c>
      <c r="F35" s="14">
        <f>MIN(F3:F33)</f>
        <v>-4.1399999999999997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4">
        <f>MAX(Q3:Q33)</f>
        <v>7.08</v>
      </c>
      <c r="R35" s="18">
        <f>MIN(R3:R33)</f>
        <v>-3.6447916666666678</v>
      </c>
      <c r="S35" s="19"/>
      <c r="AA35" s="10"/>
    </row>
    <row r="36" spans="1:28" x14ac:dyDescent="0.35">
      <c r="AA36" s="10"/>
    </row>
    <row r="37" spans="1:28" x14ac:dyDescent="0.35">
      <c r="B37" s="25">
        <f>AVERAGE(B34,C34)</f>
        <v>4.3187037037037044</v>
      </c>
      <c r="C37">
        <f>COUNTIF(C3:C33,"&lt;0")</f>
        <v>10</v>
      </c>
      <c r="D37">
        <f>COUNTIF(D3:D33,"&gt;0.1")</f>
        <v>21</v>
      </c>
      <c r="E37">
        <f>COUNTIF(E3:E33,"&lt;0")</f>
        <v>14</v>
      </c>
      <c r="Q37">
        <f>COUNTIF(Q3:Q33,"&lt;0.05")</f>
        <v>7</v>
      </c>
      <c r="AB37" s="10"/>
    </row>
    <row r="38" spans="1:28" x14ac:dyDescent="0.35">
      <c r="D38">
        <f>COUNTIF(D3:D33,"&gt;0.9")</f>
        <v>13</v>
      </c>
    </row>
    <row r="39" spans="1:28" x14ac:dyDescent="0.35">
      <c r="Q39" s="9">
        <f>SUM(Q3:Q30)</f>
        <v>74.040000000000006</v>
      </c>
      <c r="R39" t="s">
        <v>38</v>
      </c>
    </row>
    <row r="41" spans="1:28" x14ac:dyDescent="0.35">
      <c r="Q41" t="s">
        <v>20</v>
      </c>
    </row>
  </sheetData>
  <pageMargins left="0.7" right="0.7" top="0.75" bottom="0.75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topLeftCell="A19" workbookViewId="0">
      <selection activeCell="D17" sqref="D17"/>
    </sheetView>
  </sheetViews>
  <sheetFormatPr defaultRowHeight="14.5" x14ac:dyDescent="0.35"/>
  <cols>
    <col min="15" max="15" width="12.453125" customWidth="1"/>
  </cols>
  <sheetData>
    <row r="1" spans="1:27" x14ac:dyDescent="0.35">
      <c r="A1" s="1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</row>
    <row r="2" spans="1:27" ht="30" x14ac:dyDescent="0.35">
      <c r="A2" s="4" t="s">
        <v>0</v>
      </c>
      <c r="B2" s="5" t="s">
        <v>1</v>
      </c>
      <c r="C2" s="5" t="s">
        <v>2</v>
      </c>
      <c r="D2" s="4" t="s">
        <v>3</v>
      </c>
      <c r="E2" s="5" t="s">
        <v>4</v>
      </c>
      <c r="F2" s="5" t="s">
        <v>5</v>
      </c>
      <c r="G2" s="5" t="s">
        <v>40</v>
      </c>
      <c r="H2" s="5" t="s">
        <v>41</v>
      </c>
      <c r="I2" s="5" t="s">
        <v>8</v>
      </c>
      <c r="J2" s="6" t="s">
        <v>9</v>
      </c>
      <c r="K2" s="5" t="s">
        <v>10</v>
      </c>
      <c r="L2" s="5" t="s">
        <v>11</v>
      </c>
      <c r="M2" s="6" t="s">
        <v>12</v>
      </c>
      <c r="N2" s="5" t="s">
        <v>13</v>
      </c>
      <c r="O2" s="4" t="s">
        <v>14</v>
      </c>
      <c r="P2" s="6" t="s">
        <v>15</v>
      </c>
      <c r="Q2" s="7" t="s">
        <v>16</v>
      </c>
      <c r="R2" s="4" t="s">
        <v>17</v>
      </c>
      <c r="S2" s="30"/>
    </row>
    <row r="3" spans="1:27" x14ac:dyDescent="0.35">
      <c r="A3" s="8">
        <v>1</v>
      </c>
      <c r="B3" s="9">
        <v>7.59</v>
      </c>
      <c r="C3" s="9">
        <v>-1.41</v>
      </c>
      <c r="D3">
        <v>0</v>
      </c>
      <c r="E3" s="9">
        <v>-4.2699999999999996</v>
      </c>
      <c r="F3" s="9">
        <v>-2.15</v>
      </c>
      <c r="G3" s="9">
        <v>6.59</v>
      </c>
      <c r="H3" s="9">
        <v>6.28</v>
      </c>
      <c r="I3" s="9">
        <v>1.5999999999999999</v>
      </c>
      <c r="J3" s="42" t="s">
        <v>35</v>
      </c>
      <c r="K3" s="9">
        <v>0</v>
      </c>
      <c r="L3" s="9">
        <v>0.3</v>
      </c>
      <c r="M3" s="9">
        <v>90.84375</v>
      </c>
      <c r="N3" s="9">
        <v>11.3</v>
      </c>
      <c r="O3" s="10">
        <v>0.54166666666666663</v>
      </c>
      <c r="P3" s="42" t="s">
        <v>24</v>
      </c>
      <c r="Q3" s="9">
        <v>1.67</v>
      </c>
      <c r="R3" s="9">
        <v>3.4156250000000004</v>
      </c>
      <c r="S3" s="9"/>
      <c r="T3" s="9"/>
      <c r="U3" s="9"/>
      <c r="V3" s="9"/>
      <c r="W3" s="9"/>
      <c r="AA3" s="10"/>
    </row>
    <row r="4" spans="1:27" x14ac:dyDescent="0.35">
      <c r="A4" s="8">
        <v>2</v>
      </c>
      <c r="B4" s="9">
        <v>3.23</v>
      </c>
      <c r="C4" s="9">
        <v>-0.15</v>
      </c>
      <c r="D4">
        <v>0</v>
      </c>
      <c r="E4" s="9">
        <v>0.96</v>
      </c>
      <c r="F4" s="9">
        <v>2.4</v>
      </c>
      <c r="G4" s="9">
        <v>6.33</v>
      </c>
      <c r="H4" s="9">
        <v>6.35</v>
      </c>
      <c r="I4" s="9">
        <v>1.5499999999999983</v>
      </c>
      <c r="J4" s="42" t="s">
        <v>43</v>
      </c>
      <c r="K4" s="9">
        <v>1.6</v>
      </c>
      <c r="L4" s="9">
        <v>1.7</v>
      </c>
      <c r="M4" s="9">
        <v>90.614583333333329</v>
      </c>
      <c r="N4" s="9">
        <v>12.9</v>
      </c>
      <c r="O4" s="10">
        <v>0.54166666666666663</v>
      </c>
      <c r="P4" s="42" t="s">
        <v>30</v>
      </c>
      <c r="Q4" s="9">
        <v>0.17</v>
      </c>
      <c r="R4" s="9">
        <v>2.7041666666666657</v>
      </c>
      <c r="S4" s="9"/>
      <c r="T4" s="9"/>
      <c r="U4" s="9"/>
      <c r="AA4" s="10"/>
    </row>
    <row r="5" spans="1:27" x14ac:dyDescent="0.35">
      <c r="A5" s="8">
        <v>3</v>
      </c>
      <c r="B5" s="9">
        <v>4.04</v>
      </c>
      <c r="C5" s="9">
        <v>0.94</v>
      </c>
      <c r="D5">
        <v>0.8</v>
      </c>
      <c r="E5" s="9">
        <v>0.96</v>
      </c>
      <c r="F5" s="9">
        <v>2.33</v>
      </c>
      <c r="G5" s="9">
        <v>6.08</v>
      </c>
      <c r="H5" s="9">
        <v>6.38</v>
      </c>
      <c r="I5" s="9">
        <v>2.4333333333333327</v>
      </c>
      <c r="J5" s="42" t="s">
        <v>22</v>
      </c>
      <c r="K5" s="9">
        <v>3.2</v>
      </c>
      <c r="L5" s="9">
        <v>1.5</v>
      </c>
      <c r="M5" s="9">
        <v>90.46875</v>
      </c>
      <c r="N5" s="9">
        <v>14.5</v>
      </c>
      <c r="O5" s="10">
        <v>0.97916666666666663</v>
      </c>
      <c r="P5" s="42" t="s">
        <v>42</v>
      </c>
      <c r="Q5" s="9">
        <v>0.03</v>
      </c>
      <c r="R5" s="9">
        <v>2.597916666666666</v>
      </c>
      <c r="S5" s="9"/>
      <c r="T5" s="9"/>
      <c r="U5" s="9"/>
      <c r="AA5" s="10"/>
    </row>
    <row r="6" spans="1:27" x14ac:dyDescent="0.35">
      <c r="A6" s="8">
        <v>4</v>
      </c>
      <c r="B6" s="9">
        <v>5.6</v>
      </c>
      <c r="C6" s="9">
        <v>1.64</v>
      </c>
      <c r="D6">
        <v>1.8</v>
      </c>
      <c r="E6" s="9">
        <v>0.42</v>
      </c>
      <c r="F6" s="9">
        <v>1.79</v>
      </c>
      <c r="G6" s="9">
        <v>5.8</v>
      </c>
      <c r="H6" s="9">
        <v>6.37</v>
      </c>
      <c r="I6" s="9">
        <v>6.2114583333333373</v>
      </c>
      <c r="J6" s="42" t="s">
        <v>26</v>
      </c>
      <c r="K6" s="9">
        <v>3.2</v>
      </c>
      <c r="L6" s="9">
        <v>4.4000000000000004</v>
      </c>
      <c r="M6" s="9">
        <v>88.1875</v>
      </c>
      <c r="N6" s="9">
        <v>41.8</v>
      </c>
      <c r="O6" s="10">
        <v>0.64583333333333337</v>
      </c>
      <c r="P6" s="42" t="s">
        <v>25</v>
      </c>
      <c r="Q6" s="9">
        <v>0.53</v>
      </c>
      <c r="R6" s="9">
        <v>3.5770833333333321</v>
      </c>
      <c r="S6" s="9"/>
      <c r="T6" s="9"/>
      <c r="U6" s="9"/>
      <c r="AA6" s="10"/>
    </row>
    <row r="7" spans="1:27" x14ac:dyDescent="0.35">
      <c r="A7" s="8">
        <v>5</v>
      </c>
      <c r="B7" s="9">
        <v>5.59</v>
      </c>
      <c r="C7" s="9">
        <v>0.24</v>
      </c>
      <c r="D7">
        <v>0</v>
      </c>
      <c r="E7" s="9">
        <v>-1.0900000000000001</v>
      </c>
      <c r="F7" s="9">
        <v>-0.39</v>
      </c>
      <c r="G7" s="9">
        <v>5.68</v>
      </c>
      <c r="H7" s="9">
        <v>6.34</v>
      </c>
      <c r="I7" s="9">
        <v>2.7520833333333337</v>
      </c>
      <c r="J7" s="42" t="s">
        <v>26</v>
      </c>
      <c r="K7" s="9">
        <v>9.6999999999999993</v>
      </c>
      <c r="L7" s="9">
        <v>2.7</v>
      </c>
      <c r="M7" s="9">
        <v>80.614583333333329</v>
      </c>
      <c r="N7" s="9">
        <v>20.9</v>
      </c>
      <c r="O7" s="10">
        <v>0.4375</v>
      </c>
      <c r="P7" s="42" t="s">
        <v>25</v>
      </c>
      <c r="Q7" s="9">
        <v>1.72</v>
      </c>
      <c r="R7" s="9">
        <v>3.2458333333333322</v>
      </c>
      <c r="S7" s="9"/>
      <c r="T7" s="9"/>
      <c r="U7" s="9"/>
      <c r="AA7" s="10"/>
    </row>
    <row r="8" spans="1:27" x14ac:dyDescent="0.35">
      <c r="A8" s="8">
        <v>6</v>
      </c>
      <c r="B8" s="9">
        <v>6.23</v>
      </c>
      <c r="C8" s="9">
        <v>-0.28999999999999998</v>
      </c>
      <c r="D8">
        <v>0</v>
      </c>
      <c r="E8" s="9">
        <v>-2.0099999999999998</v>
      </c>
      <c r="F8" s="9">
        <v>-0.42</v>
      </c>
      <c r="G8" s="9">
        <v>5.61</v>
      </c>
      <c r="H8" s="9">
        <v>6.31</v>
      </c>
      <c r="I8" s="9">
        <v>2.9697916666666662</v>
      </c>
      <c r="J8" s="42" t="s">
        <v>30</v>
      </c>
      <c r="K8" s="9">
        <v>0</v>
      </c>
      <c r="L8" s="9">
        <v>0.9</v>
      </c>
      <c r="M8" s="9">
        <v>71.9375</v>
      </c>
      <c r="N8" s="9">
        <v>22.5</v>
      </c>
      <c r="O8" s="10">
        <v>0.55208333333333337</v>
      </c>
      <c r="P8" s="42" t="s">
        <v>30</v>
      </c>
      <c r="Q8" s="9">
        <v>1.83</v>
      </c>
      <c r="R8" s="9">
        <v>3.1562499999999996</v>
      </c>
      <c r="S8" s="9"/>
      <c r="T8" s="9"/>
      <c r="U8" s="9"/>
      <c r="AA8" s="10"/>
    </row>
    <row r="9" spans="1:27" x14ac:dyDescent="0.35">
      <c r="A9" s="8">
        <v>7</v>
      </c>
      <c r="B9" s="9">
        <v>10.38</v>
      </c>
      <c r="C9" s="9">
        <v>-1.1100000000000001</v>
      </c>
      <c r="D9">
        <v>0.4</v>
      </c>
      <c r="E9" s="9">
        <v>-4.3499999999999996</v>
      </c>
      <c r="F9" s="9">
        <v>-2.71</v>
      </c>
      <c r="G9" s="9">
        <v>5.37</v>
      </c>
      <c r="H9" s="9">
        <v>6.27</v>
      </c>
      <c r="I9" s="9">
        <v>3.6843750000000024</v>
      </c>
      <c r="J9" s="42" t="s">
        <v>23</v>
      </c>
      <c r="K9" s="9">
        <v>0</v>
      </c>
      <c r="L9" s="9">
        <v>4.2</v>
      </c>
      <c r="M9" s="9">
        <v>75.8125</v>
      </c>
      <c r="N9" s="9">
        <v>22.5</v>
      </c>
      <c r="O9" s="10">
        <v>0.70833333333333337</v>
      </c>
      <c r="P9" s="42" t="s">
        <v>23</v>
      </c>
      <c r="Q9" s="9">
        <v>1.95</v>
      </c>
      <c r="R9" s="9">
        <v>4.8</v>
      </c>
      <c r="S9" s="9"/>
      <c r="T9" s="9"/>
      <c r="U9" s="9"/>
      <c r="AA9" s="10"/>
    </row>
    <row r="10" spans="1:27" x14ac:dyDescent="0.35">
      <c r="A10" s="8">
        <v>8</v>
      </c>
      <c r="B10" s="9">
        <v>10.02</v>
      </c>
      <c r="C10" s="9">
        <v>4.24</v>
      </c>
      <c r="D10">
        <v>0</v>
      </c>
      <c r="E10" s="9">
        <v>1.5</v>
      </c>
      <c r="F10" s="9">
        <v>2.58</v>
      </c>
      <c r="G10" s="9">
        <v>5.51</v>
      </c>
      <c r="H10" s="9">
        <v>6.23</v>
      </c>
      <c r="I10" s="9">
        <v>6.7874999999999979</v>
      </c>
      <c r="J10" s="42" t="s">
        <v>30</v>
      </c>
      <c r="K10" s="9">
        <v>3.2</v>
      </c>
      <c r="L10" s="9">
        <v>7</v>
      </c>
      <c r="M10" s="9">
        <v>81.520833333333329</v>
      </c>
      <c r="N10" s="9">
        <v>43.5</v>
      </c>
      <c r="O10" s="10">
        <v>0.67708333333333337</v>
      </c>
      <c r="P10" s="42" t="s">
        <v>23</v>
      </c>
      <c r="Q10" s="9">
        <v>0.32</v>
      </c>
      <c r="R10" s="9">
        <v>7.411458333333333</v>
      </c>
      <c r="S10" s="9"/>
      <c r="T10" s="9"/>
      <c r="U10" s="9"/>
      <c r="AA10" s="10"/>
    </row>
    <row r="11" spans="1:27" x14ac:dyDescent="0.35">
      <c r="A11" s="8">
        <v>9</v>
      </c>
      <c r="B11" s="9">
        <v>10.59</v>
      </c>
      <c r="C11" s="9">
        <v>5.53</v>
      </c>
      <c r="D11">
        <v>1.2</v>
      </c>
      <c r="E11" s="9">
        <v>2.85</v>
      </c>
      <c r="F11" s="9">
        <v>3.62</v>
      </c>
      <c r="G11" s="9">
        <v>5.86</v>
      </c>
      <c r="H11" s="9">
        <v>6.21</v>
      </c>
      <c r="I11" s="9">
        <v>4.0031250000000007</v>
      </c>
      <c r="J11" s="42" t="s">
        <v>30</v>
      </c>
      <c r="K11" s="9">
        <v>8</v>
      </c>
      <c r="L11" s="9">
        <v>7.7</v>
      </c>
      <c r="M11" s="9">
        <v>81.322916666666671</v>
      </c>
      <c r="N11" s="9">
        <v>40.200000000000003</v>
      </c>
      <c r="O11" s="10">
        <v>0.95833333333333337</v>
      </c>
      <c r="P11" s="42" t="s">
        <v>31</v>
      </c>
      <c r="Q11" s="9">
        <v>0.63</v>
      </c>
      <c r="R11" s="9">
        <v>8.0343749999999989</v>
      </c>
      <c r="S11" s="9"/>
      <c r="T11" s="9"/>
      <c r="U11" s="9"/>
      <c r="AA11" s="10"/>
    </row>
    <row r="12" spans="1:27" x14ac:dyDescent="0.35">
      <c r="A12" s="8">
        <v>10</v>
      </c>
      <c r="B12" s="9">
        <v>11.53</v>
      </c>
      <c r="C12" s="9">
        <v>5.08</v>
      </c>
      <c r="D12">
        <v>7.6</v>
      </c>
      <c r="E12" s="9">
        <v>4.09</v>
      </c>
      <c r="F12" s="9">
        <v>4.3499999999999996</v>
      </c>
      <c r="G12" s="9">
        <v>6.22</v>
      </c>
      <c r="H12" s="9">
        <v>6.23</v>
      </c>
      <c r="I12" s="9">
        <v>8.8677083333333346</v>
      </c>
      <c r="J12" s="42" t="s">
        <v>30</v>
      </c>
      <c r="K12" s="9">
        <v>4.8</v>
      </c>
      <c r="L12" s="9">
        <v>7</v>
      </c>
      <c r="M12" s="9">
        <v>89.708333333333329</v>
      </c>
      <c r="N12" s="9">
        <v>67.599999999999994</v>
      </c>
      <c r="O12" s="10">
        <v>0.90625</v>
      </c>
      <c r="P12" s="42" t="s">
        <v>30</v>
      </c>
      <c r="Q12" s="9">
        <v>0.45</v>
      </c>
      <c r="R12" s="9">
        <v>8.0010416666666693</v>
      </c>
      <c r="S12" s="9"/>
      <c r="T12" s="9"/>
      <c r="U12" s="9"/>
      <c r="AA12" s="10"/>
    </row>
    <row r="13" spans="1:27" x14ac:dyDescent="0.35">
      <c r="A13" s="8">
        <v>11</v>
      </c>
      <c r="B13" s="9">
        <v>9.69</v>
      </c>
      <c r="C13" s="9">
        <v>6.54</v>
      </c>
      <c r="D13">
        <v>0.8</v>
      </c>
      <c r="E13" s="9">
        <v>5.79</v>
      </c>
      <c r="F13" s="9">
        <v>5.85</v>
      </c>
      <c r="G13" s="9">
        <v>6.52</v>
      </c>
      <c r="H13" s="9">
        <v>6.3</v>
      </c>
      <c r="I13" s="9">
        <v>17.365625000000001</v>
      </c>
      <c r="J13" s="42" t="s">
        <v>23</v>
      </c>
      <c r="K13" s="9">
        <v>22.5</v>
      </c>
      <c r="L13" s="9">
        <v>7.2</v>
      </c>
      <c r="M13" s="9">
        <v>76.458333333333329</v>
      </c>
      <c r="N13" s="9">
        <v>66</v>
      </c>
      <c r="O13" s="10">
        <v>0.35416666666666669</v>
      </c>
      <c r="P13" s="42" t="s">
        <v>22</v>
      </c>
      <c r="Q13" s="9">
        <v>2.4700000000000002</v>
      </c>
      <c r="R13" s="9">
        <v>7.1677083333333309</v>
      </c>
      <c r="S13" s="9"/>
      <c r="T13" s="9"/>
      <c r="U13" s="9"/>
      <c r="AA13" s="10"/>
    </row>
    <row r="14" spans="1:27" x14ac:dyDescent="0.35">
      <c r="A14" s="8">
        <v>12</v>
      </c>
      <c r="B14" s="9">
        <v>8.82</v>
      </c>
      <c r="C14" s="9">
        <v>3.15</v>
      </c>
      <c r="D14">
        <v>4.5999999999999996</v>
      </c>
      <c r="E14" s="9">
        <v>1.25</v>
      </c>
      <c r="F14" s="9">
        <v>1.0900000000000001</v>
      </c>
      <c r="G14" s="9">
        <v>6.33</v>
      </c>
      <c r="H14" s="9">
        <v>6.38</v>
      </c>
      <c r="I14" s="9">
        <v>11.20833333333333</v>
      </c>
      <c r="J14" s="42" t="s">
        <v>30</v>
      </c>
      <c r="K14" s="9">
        <v>8</v>
      </c>
      <c r="L14" s="11">
        <v>6</v>
      </c>
      <c r="M14" s="9">
        <v>76.916666666666671</v>
      </c>
      <c r="N14" s="9">
        <v>56.3</v>
      </c>
      <c r="O14" s="10">
        <v>0.61458333333333337</v>
      </c>
      <c r="P14" s="42" t="s">
        <v>30</v>
      </c>
      <c r="Q14" s="9">
        <v>5.0199999999999996</v>
      </c>
      <c r="R14" s="9">
        <v>5.6312499999999988</v>
      </c>
      <c r="S14" s="9"/>
      <c r="T14" s="12"/>
      <c r="U14" s="9"/>
      <c r="AA14" s="10"/>
    </row>
    <row r="15" spans="1:27" x14ac:dyDescent="0.35">
      <c r="A15" s="8">
        <v>13</v>
      </c>
      <c r="B15" s="9">
        <v>9.24</v>
      </c>
      <c r="C15" s="9">
        <v>1.92</v>
      </c>
      <c r="D15">
        <v>0</v>
      </c>
      <c r="E15" s="9">
        <v>1.52</v>
      </c>
      <c r="F15" s="9">
        <v>2.4300000000000002</v>
      </c>
      <c r="G15" s="9">
        <v>6.16</v>
      </c>
      <c r="H15" s="9">
        <v>6.44</v>
      </c>
      <c r="I15" s="9">
        <v>9.7197916666666639</v>
      </c>
      <c r="J15" s="42" t="s">
        <v>23</v>
      </c>
      <c r="K15" s="9">
        <v>14.5</v>
      </c>
      <c r="L15" s="9">
        <v>3.6</v>
      </c>
      <c r="M15" s="9">
        <v>83.552083333333329</v>
      </c>
      <c r="N15" s="9">
        <v>54.7</v>
      </c>
      <c r="O15" s="10">
        <v>0.46875</v>
      </c>
      <c r="P15" s="42" t="s">
        <v>23</v>
      </c>
      <c r="Q15" s="9">
        <v>4.55</v>
      </c>
      <c r="R15" s="9">
        <v>4.7989583333333341</v>
      </c>
      <c r="S15" s="9"/>
      <c r="T15" s="9"/>
      <c r="U15" s="9"/>
      <c r="AA15" s="10"/>
    </row>
    <row r="16" spans="1:27" x14ac:dyDescent="0.35">
      <c r="A16" s="8">
        <v>14</v>
      </c>
      <c r="B16" s="9">
        <v>9.61</v>
      </c>
      <c r="C16" s="9">
        <v>3.5</v>
      </c>
      <c r="D16">
        <v>0</v>
      </c>
      <c r="E16" s="9">
        <v>0.42</v>
      </c>
      <c r="F16" s="9">
        <v>0.87</v>
      </c>
      <c r="G16" s="9">
        <v>6.17</v>
      </c>
      <c r="H16" s="9">
        <v>6.46</v>
      </c>
      <c r="I16" s="9">
        <v>12.557291666666666</v>
      </c>
      <c r="J16" s="42" t="s">
        <v>23</v>
      </c>
      <c r="K16" s="9">
        <v>14.5</v>
      </c>
      <c r="L16" s="9">
        <v>6.9</v>
      </c>
      <c r="M16" s="9">
        <v>77.833333333333329</v>
      </c>
      <c r="N16" s="9">
        <v>51.5</v>
      </c>
      <c r="O16" s="10">
        <v>0.125</v>
      </c>
      <c r="P16" s="42" t="s">
        <v>23</v>
      </c>
      <c r="Q16" s="9">
        <v>3.62</v>
      </c>
      <c r="R16" s="9">
        <v>6.4760416666666636</v>
      </c>
      <c r="S16" s="9"/>
      <c r="T16" s="9"/>
      <c r="U16" s="9"/>
      <c r="AA16" s="10"/>
    </row>
    <row r="17" spans="1:27" x14ac:dyDescent="0.35">
      <c r="A17" s="8">
        <v>15</v>
      </c>
      <c r="B17" s="9">
        <v>12.16</v>
      </c>
      <c r="C17" s="9">
        <v>3.33</v>
      </c>
      <c r="D17">
        <v>1.2</v>
      </c>
      <c r="E17" s="9">
        <v>0.3</v>
      </c>
      <c r="F17" s="9">
        <v>-0.33</v>
      </c>
      <c r="G17" s="9">
        <v>6.02</v>
      </c>
      <c r="H17" s="9">
        <v>6.47</v>
      </c>
      <c r="I17" s="9">
        <v>6.5125000000000028</v>
      </c>
      <c r="J17" s="42" t="s">
        <v>22</v>
      </c>
      <c r="K17" s="9">
        <v>12.9</v>
      </c>
      <c r="L17" s="9">
        <v>7.4</v>
      </c>
      <c r="M17" s="9">
        <v>74.458333333333329</v>
      </c>
      <c r="N17" s="9">
        <v>35.4</v>
      </c>
      <c r="O17" s="10">
        <v>0.4375</v>
      </c>
      <c r="P17" s="42" t="s">
        <v>22</v>
      </c>
      <c r="Q17" s="9">
        <v>5.83</v>
      </c>
      <c r="R17" s="9">
        <v>7.3041666666666707</v>
      </c>
      <c r="S17" s="9"/>
      <c r="T17" s="9"/>
      <c r="U17" s="9"/>
      <c r="AA17" s="10"/>
    </row>
    <row r="18" spans="1:27" x14ac:dyDescent="0.35">
      <c r="A18" s="8">
        <v>16</v>
      </c>
      <c r="B18" s="9">
        <v>16.27</v>
      </c>
      <c r="C18" s="9">
        <v>5.83</v>
      </c>
      <c r="D18">
        <v>0</v>
      </c>
      <c r="E18" s="9">
        <v>4.8600000000000003</v>
      </c>
      <c r="F18" s="9">
        <v>6.04</v>
      </c>
      <c r="G18" s="9">
        <v>6.73</v>
      </c>
      <c r="H18" s="9">
        <v>6.47</v>
      </c>
      <c r="I18" s="9">
        <v>6.2479166666666686</v>
      </c>
      <c r="J18" s="42" t="s">
        <v>23</v>
      </c>
      <c r="K18" s="9">
        <v>8</v>
      </c>
      <c r="L18" s="9">
        <v>11.1</v>
      </c>
      <c r="M18" s="9">
        <v>77.322916666666671</v>
      </c>
      <c r="N18" s="9">
        <v>41.8</v>
      </c>
      <c r="O18" s="10">
        <v>0.42708333333333331</v>
      </c>
      <c r="P18" s="42" t="s">
        <v>34</v>
      </c>
      <c r="Q18" s="9">
        <v>6.07</v>
      </c>
      <c r="R18" s="9">
        <v>9.4510416666666703</v>
      </c>
      <c r="S18" s="9"/>
      <c r="T18" s="9"/>
      <c r="U18" s="9"/>
      <c r="AA18" s="10"/>
    </row>
    <row r="19" spans="1:27" x14ac:dyDescent="0.35">
      <c r="A19" s="8">
        <v>17</v>
      </c>
      <c r="B19" s="9">
        <v>13.11</v>
      </c>
      <c r="C19" s="9">
        <v>2.35</v>
      </c>
      <c r="D19">
        <v>0</v>
      </c>
      <c r="E19" s="9">
        <v>-0.74</v>
      </c>
      <c r="F19" s="9">
        <v>0.86</v>
      </c>
      <c r="G19" s="9">
        <v>7.43</v>
      </c>
      <c r="H19" s="9">
        <v>6.54</v>
      </c>
      <c r="I19" s="9">
        <v>4.3052083333333337</v>
      </c>
      <c r="J19" s="42" t="s">
        <v>30</v>
      </c>
      <c r="K19" s="9">
        <v>1.6</v>
      </c>
      <c r="L19" s="9">
        <v>6.3</v>
      </c>
      <c r="M19" s="9">
        <v>76.041666666666671</v>
      </c>
      <c r="N19" s="9">
        <v>37</v>
      </c>
      <c r="O19" s="10">
        <v>0.5625</v>
      </c>
      <c r="P19" s="42" t="s">
        <v>25</v>
      </c>
      <c r="Q19" s="9">
        <v>3.15</v>
      </c>
      <c r="R19" s="9">
        <v>6.5010416666666693</v>
      </c>
      <c r="S19" s="9"/>
      <c r="T19" s="9"/>
      <c r="U19" s="9"/>
      <c r="AA19" s="10"/>
    </row>
    <row r="20" spans="1:27" x14ac:dyDescent="0.35">
      <c r="A20" s="8">
        <v>18</v>
      </c>
      <c r="B20" s="9">
        <v>14.73</v>
      </c>
      <c r="C20" s="9">
        <v>3.25</v>
      </c>
      <c r="D20">
        <v>1</v>
      </c>
      <c r="E20" s="9">
        <v>0.62</v>
      </c>
      <c r="F20" s="9">
        <v>2.0299999999999998</v>
      </c>
      <c r="G20" s="9">
        <v>7.41</v>
      </c>
      <c r="H20" s="9">
        <v>6.69</v>
      </c>
      <c r="I20" s="9">
        <v>6.2416666666666671</v>
      </c>
      <c r="J20" s="42" t="s">
        <v>25</v>
      </c>
      <c r="K20" s="9">
        <v>0</v>
      </c>
      <c r="L20" s="9">
        <v>8.5</v>
      </c>
      <c r="M20" s="9">
        <v>82.5</v>
      </c>
      <c r="N20" s="9">
        <v>40.200000000000003</v>
      </c>
      <c r="O20" s="10">
        <v>0</v>
      </c>
      <c r="P20" s="42" t="s">
        <v>26</v>
      </c>
      <c r="Q20" s="9">
        <v>1.52</v>
      </c>
      <c r="R20" s="9">
        <v>8.5197916666666682</v>
      </c>
      <c r="S20" s="9"/>
      <c r="T20" s="9"/>
      <c r="U20" s="9"/>
      <c r="AA20" s="10"/>
    </row>
    <row r="21" spans="1:27" x14ac:dyDescent="0.35">
      <c r="A21" s="8">
        <v>19</v>
      </c>
      <c r="B21" s="9">
        <v>9.8699999999999992</v>
      </c>
      <c r="C21" s="9">
        <v>5.62</v>
      </c>
      <c r="D21">
        <v>0.8</v>
      </c>
      <c r="E21" s="9">
        <v>5.46</v>
      </c>
      <c r="F21" s="9">
        <v>6.15</v>
      </c>
      <c r="G21" s="9">
        <v>7.83</v>
      </c>
      <c r="H21" s="9">
        <v>6.8</v>
      </c>
      <c r="I21" s="9">
        <v>8.909375000000006</v>
      </c>
      <c r="J21" s="42" t="s">
        <v>26</v>
      </c>
      <c r="K21" s="9">
        <v>8</v>
      </c>
      <c r="L21" s="9">
        <v>6.2</v>
      </c>
      <c r="M21" s="9">
        <v>96.65625</v>
      </c>
      <c r="N21" s="9">
        <v>38.6</v>
      </c>
      <c r="O21" s="10">
        <v>6.25E-2</v>
      </c>
      <c r="P21" s="42" t="s">
        <v>26</v>
      </c>
      <c r="Q21" s="9">
        <v>0.32</v>
      </c>
      <c r="R21" s="9">
        <v>6.3927083333333314</v>
      </c>
      <c r="S21" s="9"/>
      <c r="T21" s="9"/>
      <c r="U21" s="9"/>
      <c r="AA21" s="10"/>
    </row>
    <row r="22" spans="1:27" x14ac:dyDescent="0.35">
      <c r="A22" s="8">
        <v>20</v>
      </c>
      <c r="B22" s="9">
        <v>16.100000000000001</v>
      </c>
      <c r="C22" s="9">
        <v>6.17</v>
      </c>
      <c r="D22">
        <v>0</v>
      </c>
      <c r="E22" s="9">
        <v>5.31</v>
      </c>
      <c r="F22" s="9">
        <v>5.77</v>
      </c>
      <c r="G22" s="9">
        <v>7.98</v>
      </c>
      <c r="H22" s="9">
        <v>6.93</v>
      </c>
      <c r="I22" s="9">
        <v>5.2260416666666663</v>
      </c>
      <c r="J22" s="42" t="s">
        <v>30</v>
      </c>
      <c r="K22" s="9">
        <v>1.6</v>
      </c>
      <c r="L22" s="9">
        <v>9.1999999999999993</v>
      </c>
      <c r="M22" s="9">
        <v>82.875</v>
      </c>
      <c r="N22" s="9">
        <v>32.200000000000003</v>
      </c>
      <c r="O22" s="10">
        <v>0.6875</v>
      </c>
      <c r="P22" s="42" t="s">
        <v>27</v>
      </c>
      <c r="Q22" s="9">
        <v>7.35</v>
      </c>
      <c r="R22" s="9">
        <v>9.5822916666666647</v>
      </c>
      <c r="S22" s="9"/>
      <c r="T22" s="9"/>
      <c r="U22" s="9"/>
      <c r="AA22" s="10"/>
    </row>
    <row r="23" spans="1:27" x14ac:dyDescent="0.35">
      <c r="A23" s="8">
        <v>21</v>
      </c>
      <c r="B23" s="9">
        <v>12.44</v>
      </c>
      <c r="C23" s="9">
        <v>4.05</v>
      </c>
      <c r="D23">
        <v>0</v>
      </c>
      <c r="E23" s="9">
        <v>0.7</v>
      </c>
      <c r="F23" s="9">
        <v>3.14</v>
      </c>
      <c r="G23" s="9">
        <v>8.7200000000000006</v>
      </c>
      <c r="H23" s="9">
        <v>7.07</v>
      </c>
      <c r="I23" s="9">
        <v>2.720833333333331</v>
      </c>
      <c r="J23" s="42" t="s">
        <v>25</v>
      </c>
      <c r="K23" s="9">
        <v>3.2</v>
      </c>
      <c r="L23" s="9">
        <v>6.9</v>
      </c>
      <c r="M23" s="9">
        <v>76.09375</v>
      </c>
      <c r="N23" s="9">
        <v>22.5</v>
      </c>
      <c r="O23" s="10">
        <v>0.11458333333333333</v>
      </c>
      <c r="P23" s="42" t="s">
        <v>24</v>
      </c>
      <c r="Q23" s="9">
        <v>3.35</v>
      </c>
      <c r="R23" s="9">
        <v>7.6552083333333343</v>
      </c>
      <c r="S23" s="9"/>
      <c r="T23" s="9"/>
      <c r="U23" s="9"/>
      <c r="AA23" s="10"/>
    </row>
    <row r="24" spans="1:27" x14ac:dyDescent="0.35">
      <c r="A24" s="8">
        <v>22</v>
      </c>
      <c r="B24" s="9">
        <v>13.97</v>
      </c>
      <c r="C24" s="9">
        <v>0.48</v>
      </c>
      <c r="D24">
        <v>0</v>
      </c>
      <c r="E24" s="9">
        <v>-2.52</v>
      </c>
      <c r="F24" s="9">
        <v>-0.33</v>
      </c>
      <c r="G24" s="9">
        <v>8.57</v>
      </c>
      <c r="H24" s="9">
        <v>7.25</v>
      </c>
      <c r="I24" s="9">
        <v>3.2260416666666689</v>
      </c>
      <c r="J24" s="42" t="s">
        <v>30</v>
      </c>
      <c r="K24" s="9">
        <v>1.6</v>
      </c>
      <c r="L24" s="9">
        <v>7.1</v>
      </c>
      <c r="M24" s="9">
        <v>77.34375</v>
      </c>
      <c r="N24" s="9">
        <v>27.4</v>
      </c>
      <c r="O24" s="10">
        <v>0.625</v>
      </c>
      <c r="P24" s="42" t="s">
        <v>28</v>
      </c>
      <c r="Q24" s="9">
        <v>8.7200000000000006</v>
      </c>
      <c r="R24" s="9">
        <v>7.1374999999999993</v>
      </c>
      <c r="S24" s="9"/>
      <c r="T24" s="9"/>
      <c r="U24" s="9"/>
      <c r="AA24" s="10"/>
    </row>
    <row r="25" spans="1:27" x14ac:dyDescent="0.35">
      <c r="A25" s="8">
        <v>23</v>
      </c>
      <c r="B25" s="9">
        <v>10.48</v>
      </c>
      <c r="C25" s="9">
        <v>5.32</v>
      </c>
      <c r="D25">
        <v>0</v>
      </c>
      <c r="E25" s="9">
        <v>1.36</v>
      </c>
      <c r="F25" s="9">
        <v>4.2</v>
      </c>
      <c r="G25" s="9">
        <v>8.64</v>
      </c>
      <c r="H25" s="9">
        <v>7.39</v>
      </c>
      <c r="I25" s="9">
        <v>9.5229166666666636</v>
      </c>
      <c r="J25" s="42" t="s">
        <v>30</v>
      </c>
      <c r="K25" s="9">
        <v>9.6999999999999993</v>
      </c>
      <c r="L25" s="9">
        <v>7.8</v>
      </c>
      <c r="M25" s="9">
        <v>75.1875</v>
      </c>
      <c r="N25" s="9">
        <v>59.5</v>
      </c>
      <c r="O25" s="10">
        <v>0.85416666666666663</v>
      </c>
      <c r="P25" s="42" t="s">
        <v>23</v>
      </c>
      <c r="Q25" s="9">
        <v>0.65</v>
      </c>
      <c r="R25" s="9">
        <v>8.3875000000000011</v>
      </c>
      <c r="S25" s="9"/>
      <c r="T25" s="9"/>
      <c r="U25" s="9"/>
      <c r="AA25" s="10"/>
    </row>
    <row r="26" spans="1:27" x14ac:dyDescent="0.35">
      <c r="A26" s="8">
        <v>24</v>
      </c>
      <c r="B26" s="9">
        <v>11.52</v>
      </c>
      <c r="C26" s="9">
        <v>5.55</v>
      </c>
      <c r="D26">
        <v>0</v>
      </c>
      <c r="E26" s="9">
        <v>4</v>
      </c>
      <c r="F26" s="9">
        <v>3.9</v>
      </c>
      <c r="G26" s="9">
        <v>8.33</v>
      </c>
      <c r="H26" s="9">
        <v>7.49</v>
      </c>
      <c r="I26" s="9">
        <v>8.7604166666666661</v>
      </c>
      <c r="J26" s="42" t="s">
        <v>28</v>
      </c>
      <c r="K26" s="9">
        <v>3.2</v>
      </c>
      <c r="L26" s="9">
        <v>7.8</v>
      </c>
      <c r="M26" s="9">
        <v>74.135416666666671</v>
      </c>
      <c r="N26" s="9">
        <v>51.5</v>
      </c>
      <c r="O26" s="10">
        <v>0.65625</v>
      </c>
      <c r="P26" s="42" t="s">
        <v>30</v>
      </c>
      <c r="Q26" s="9">
        <v>4.2699999999999996</v>
      </c>
      <c r="R26" s="9">
        <v>8.7239583333333268</v>
      </c>
      <c r="S26" s="9"/>
      <c r="T26" s="9"/>
      <c r="U26" s="9"/>
      <c r="AA26" s="10"/>
    </row>
    <row r="27" spans="1:27" x14ac:dyDescent="0.35">
      <c r="A27" s="8">
        <v>25</v>
      </c>
      <c r="B27" s="9">
        <v>12.68</v>
      </c>
      <c r="C27" s="9">
        <v>6.44</v>
      </c>
      <c r="D27">
        <v>0.2</v>
      </c>
      <c r="E27" s="9">
        <v>4.63</v>
      </c>
      <c r="F27" s="9">
        <v>4.6900000000000004</v>
      </c>
      <c r="G27" s="9">
        <v>8.18</v>
      </c>
      <c r="H27" s="9">
        <v>7.56</v>
      </c>
      <c r="I27" s="9">
        <v>7.1770833333333357</v>
      </c>
      <c r="J27" s="42" t="s">
        <v>30</v>
      </c>
      <c r="K27" s="9">
        <v>11.3</v>
      </c>
      <c r="L27" s="9">
        <v>7.8</v>
      </c>
      <c r="M27" s="9">
        <v>73.229166666666671</v>
      </c>
      <c r="N27" s="9">
        <v>51.5</v>
      </c>
      <c r="O27" s="10">
        <v>0.52083333333333337</v>
      </c>
      <c r="P27" s="42" t="s">
        <v>30</v>
      </c>
      <c r="Q27" s="9">
        <v>3.05</v>
      </c>
      <c r="R27" s="9">
        <v>9.1208333333333336</v>
      </c>
      <c r="S27" s="9"/>
      <c r="T27" s="9"/>
      <c r="U27" s="9"/>
      <c r="AA27" s="10"/>
    </row>
    <row r="28" spans="1:27" x14ac:dyDescent="0.35">
      <c r="A28" s="8">
        <v>26</v>
      </c>
      <c r="B28" s="9">
        <v>9.6300000000000008</v>
      </c>
      <c r="C28" s="9">
        <v>7.44</v>
      </c>
      <c r="D28">
        <v>0.8</v>
      </c>
      <c r="E28" s="9">
        <v>6.22</v>
      </c>
      <c r="F28" s="9">
        <v>5.79</v>
      </c>
      <c r="G28" s="9">
        <v>8.14</v>
      </c>
      <c r="H28" s="9">
        <v>7.59</v>
      </c>
      <c r="I28" s="9">
        <v>10.023958333333331</v>
      </c>
      <c r="J28" s="42" t="s">
        <v>30</v>
      </c>
      <c r="K28" s="9">
        <v>16.100000000000001</v>
      </c>
      <c r="L28" s="9">
        <v>7.7</v>
      </c>
      <c r="M28" s="9">
        <v>74.416666666666671</v>
      </c>
      <c r="N28" s="9">
        <v>61.2</v>
      </c>
      <c r="O28" s="10">
        <v>0.67708333333333337</v>
      </c>
      <c r="P28" s="42" t="s">
        <v>28</v>
      </c>
      <c r="Q28" s="9">
        <v>4.32</v>
      </c>
      <c r="R28" s="9">
        <v>7.206249999999998</v>
      </c>
      <c r="S28" s="9"/>
      <c r="T28" s="9"/>
      <c r="U28" s="9"/>
      <c r="AA28" s="10"/>
    </row>
    <row r="29" spans="1:27" x14ac:dyDescent="0.35">
      <c r="A29" s="8">
        <v>27</v>
      </c>
      <c r="B29" s="9">
        <v>12.07</v>
      </c>
      <c r="C29" s="9">
        <v>1.84</v>
      </c>
      <c r="D29">
        <v>0.2</v>
      </c>
      <c r="E29" s="9">
        <v>0.05</v>
      </c>
      <c r="F29" s="9">
        <v>0.53</v>
      </c>
      <c r="G29" s="9">
        <v>7.89</v>
      </c>
      <c r="H29" s="9">
        <v>7.63</v>
      </c>
      <c r="I29" s="9">
        <v>11.397916666666665</v>
      </c>
      <c r="J29" s="42" t="s">
        <v>23</v>
      </c>
      <c r="K29" s="9">
        <v>17.7</v>
      </c>
      <c r="L29" s="9">
        <v>5.8</v>
      </c>
      <c r="M29" s="9">
        <v>70.21875</v>
      </c>
      <c r="N29" s="9">
        <v>53.1</v>
      </c>
      <c r="O29" s="10">
        <v>0.35416666666666669</v>
      </c>
      <c r="P29" s="42" t="s">
        <v>23</v>
      </c>
      <c r="Q29" s="9">
        <v>5.77</v>
      </c>
      <c r="R29" s="9">
        <v>6.3333333333333384</v>
      </c>
      <c r="S29" s="9"/>
      <c r="T29" s="9"/>
      <c r="U29" s="9"/>
      <c r="AA29" s="10"/>
    </row>
    <row r="30" spans="1:27" x14ac:dyDescent="0.35">
      <c r="A30" s="8">
        <v>28</v>
      </c>
      <c r="B30" s="9">
        <v>13.34</v>
      </c>
      <c r="C30" s="9">
        <v>5.75</v>
      </c>
      <c r="D30">
        <v>2</v>
      </c>
      <c r="E30" s="9">
        <v>5.57</v>
      </c>
      <c r="F30" s="9">
        <v>5.46</v>
      </c>
      <c r="G30" s="9">
        <v>7.88</v>
      </c>
      <c r="H30" s="9">
        <v>7.63</v>
      </c>
      <c r="I30" s="9">
        <v>16.270833333333332</v>
      </c>
      <c r="J30" s="42" t="s">
        <v>30</v>
      </c>
      <c r="K30" s="9">
        <v>19.3</v>
      </c>
      <c r="L30" s="9">
        <v>11.9</v>
      </c>
      <c r="M30" s="9">
        <v>82.760416666666671</v>
      </c>
      <c r="N30" s="9">
        <v>74</v>
      </c>
      <c r="O30" s="10">
        <v>0.89583333333333337</v>
      </c>
      <c r="P30" s="42" t="s">
        <v>30</v>
      </c>
      <c r="Q30" s="9">
        <v>1.07</v>
      </c>
      <c r="R30" s="9">
        <v>11.134375</v>
      </c>
      <c r="S30" s="9"/>
      <c r="T30" s="9"/>
      <c r="U30" s="9"/>
      <c r="AA30" s="10"/>
    </row>
    <row r="31" spans="1:27" x14ac:dyDescent="0.35">
      <c r="A31" s="8">
        <v>29</v>
      </c>
      <c r="B31" s="9">
        <v>14.01</v>
      </c>
      <c r="C31" s="9">
        <v>10.18</v>
      </c>
      <c r="D31">
        <v>0</v>
      </c>
      <c r="E31" s="9">
        <v>10.07</v>
      </c>
      <c r="F31" s="9">
        <v>9.4700000000000006</v>
      </c>
      <c r="G31" s="9">
        <v>8.36</v>
      </c>
      <c r="H31" s="9">
        <v>7.63</v>
      </c>
      <c r="I31" s="9">
        <v>21.24166666666666</v>
      </c>
      <c r="J31" s="42" t="s">
        <v>30</v>
      </c>
      <c r="K31" s="9">
        <v>22.5</v>
      </c>
      <c r="L31" s="9">
        <v>12.2</v>
      </c>
      <c r="M31" s="9">
        <v>84.229166666666671</v>
      </c>
      <c r="N31" s="9">
        <v>72.400000000000006</v>
      </c>
      <c r="O31" s="10">
        <v>4.1666666666666664E-2</v>
      </c>
      <c r="P31" s="42" t="s">
        <v>30</v>
      </c>
      <c r="Q31" s="9">
        <v>3.15</v>
      </c>
      <c r="R31" s="9">
        <v>12.044791666666667</v>
      </c>
      <c r="S31" s="9"/>
      <c r="T31" s="12"/>
      <c r="U31" s="9"/>
      <c r="AA31" s="10"/>
    </row>
    <row r="32" spans="1:27" x14ac:dyDescent="0.35">
      <c r="A32" s="8">
        <v>30</v>
      </c>
      <c r="B32" s="9">
        <v>17.059999999999999</v>
      </c>
      <c r="C32" s="9">
        <v>7.96</v>
      </c>
      <c r="D32">
        <v>0</v>
      </c>
      <c r="E32" s="9">
        <v>4.9000000000000004</v>
      </c>
      <c r="F32" s="9">
        <v>4.57</v>
      </c>
      <c r="G32" s="9">
        <v>8.89</v>
      </c>
      <c r="H32" s="9">
        <v>7.69</v>
      </c>
      <c r="I32" s="9">
        <v>5.8583333333333369</v>
      </c>
      <c r="J32" s="42" t="s">
        <v>30</v>
      </c>
      <c r="K32" s="9">
        <v>4.8</v>
      </c>
      <c r="L32" s="9">
        <v>11</v>
      </c>
      <c r="M32" s="9">
        <v>71.239583333333329</v>
      </c>
      <c r="N32" s="9">
        <v>46.7</v>
      </c>
      <c r="O32" s="10">
        <v>1.0416666666666666E-2</v>
      </c>
      <c r="P32" s="42" t="s">
        <v>34</v>
      </c>
      <c r="Q32" s="9">
        <v>9.33</v>
      </c>
      <c r="R32" s="9">
        <v>12.892708333333331</v>
      </c>
      <c r="S32" s="9"/>
      <c r="T32" s="9"/>
      <c r="U32" s="9"/>
      <c r="AA32" s="10"/>
    </row>
    <row r="33" spans="1:28" x14ac:dyDescent="0.35">
      <c r="A33" s="8">
        <v>31</v>
      </c>
      <c r="B33" s="9">
        <v>20.82</v>
      </c>
      <c r="C33" s="9">
        <v>10.39</v>
      </c>
      <c r="D33">
        <v>0.6</v>
      </c>
      <c r="E33" s="9">
        <v>6.47</v>
      </c>
      <c r="F33" s="9">
        <v>7.76</v>
      </c>
      <c r="G33" s="9">
        <v>9.51</v>
      </c>
      <c r="H33" s="9">
        <v>7.82</v>
      </c>
      <c r="I33" s="9">
        <v>6.7114583333333329</v>
      </c>
      <c r="J33" s="42" t="s">
        <v>24</v>
      </c>
      <c r="K33" s="9">
        <v>1.6</v>
      </c>
      <c r="L33" s="9">
        <v>14.6</v>
      </c>
      <c r="M33" s="9">
        <v>78.166666666666671</v>
      </c>
      <c r="N33" s="9">
        <v>35.4</v>
      </c>
      <c r="O33" s="10">
        <v>0.89583333333333337</v>
      </c>
      <c r="P33" s="42" t="s">
        <v>25</v>
      </c>
      <c r="Q33" s="9">
        <v>8.0299999999999994</v>
      </c>
      <c r="R33" s="9">
        <v>11.733333333333334</v>
      </c>
      <c r="S33" s="9"/>
      <c r="T33" s="9"/>
      <c r="U33" s="9"/>
      <c r="AA33" s="10"/>
    </row>
    <row r="34" spans="1:28" x14ac:dyDescent="0.35">
      <c r="A34" s="31" t="s">
        <v>18</v>
      </c>
      <c r="B34" s="32">
        <f>AVERAGE(B3:B33)</f>
        <v>11.045806451612902</v>
      </c>
      <c r="C34" s="32">
        <f>AVERAGE(C3:C33)</f>
        <v>3.9280645161290315</v>
      </c>
      <c r="D34" s="32">
        <f>SUM(D3:D33)</f>
        <v>24.000000000000004</v>
      </c>
      <c r="E34" s="32">
        <f>AVERAGE(E3:E33)</f>
        <v>2.1064516129032258</v>
      </c>
      <c r="F34" s="32">
        <f>AVERAGE(F3:F33)</f>
        <v>2.9464516129032257</v>
      </c>
      <c r="G34" s="32">
        <v>10.38</v>
      </c>
      <c r="H34" s="32">
        <v>8</v>
      </c>
      <c r="I34" s="32">
        <f>AVERAGE(I3:I33)</f>
        <v>7.4859543010752718</v>
      </c>
      <c r="J34" s="32"/>
      <c r="K34" s="32"/>
      <c r="L34" s="33">
        <f>AVERAGE(L3:L33)</f>
        <v>6.7870967741935493</v>
      </c>
      <c r="M34" s="32">
        <f>AVERAGE(M3:M33)</f>
        <v>80.086021505376337</v>
      </c>
      <c r="N34" s="32">
        <f>MAX(N3:N33)</f>
        <v>74</v>
      </c>
      <c r="O34" s="34"/>
      <c r="P34" s="35"/>
      <c r="Q34" s="40">
        <v>112.8</v>
      </c>
      <c r="R34" s="36">
        <f>AVERAGE(R3:R33)</f>
        <v>7.1335013440860209</v>
      </c>
      <c r="S34" s="19"/>
      <c r="AA34" s="10"/>
    </row>
    <row r="35" spans="1:28" x14ac:dyDescent="0.35">
      <c r="A35" s="37" t="s">
        <v>19</v>
      </c>
      <c r="B35" s="32">
        <f>MAX(B3:B33)</f>
        <v>20.82</v>
      </c>
      <c r="C35" s="32">
        <f>MIN(C3:C33)</f>
        <v>-1.41</v>
      </c>
      <c r="D35" s="32">
        <f>MAX(D3:D33)</f>
        <v>7.6</v>
      </c>
      <c r="E35" s="32">
        <f>MIN(E3:E33)</f>
        <v>-4.3499999999999996</v>
      </c>
      <c r="F35" s="32">
        <f>MIN(F3:F33)</f>
        <v>-2.71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2">
        <f>MAX(Q3:Q33)</f>
        <v>9.33</v>
      </c>
      <c r="R35" s="36">
        <f>MIN(R3:R33)</f>
        <v>2.597916666666666</v>
      </c>
      <c r="S35" s="19"/>
      <c r="AA35" s="10"/>
    </row>
    <row r="36" spans="1:28" x14ac:dyDescent="0.35">
      <c r="AA36" s="10"/>
    </row>
    <row r="37" spans="1:28" x14ac:dyDescent="0.35">
      <c r="B37" s="38">
        <f>AVERAGE(B34,C34)</f>
        <v>7.4869354838709672</v>
      </c>
      <c r="C37" s="39">
        <f>COUNTIF(C3:C33,"&lt;0")</f>
        <v>4</v>
      </c>
      <c r="D37" s="39">
        <f>COUNTIF(D3:D33,"&gt;0.1")</f>
        <v>15</v>
      </c>
      <c r="E37" s="39">
        <f>COUNTIF(E3:E33,"&lt;0")</f>
        <v>6</v>
      </c>
      <c r="Q37" s="39">
        <f>COUNTIF(Q3:Q33,"&lt;0.05")</f>
        <v>1</v>
      </c>
      <c r="AB37" s="10"/>
    </row>
    <row r="38" spans="1:28" x14ac:dyDescent="0.35">
      <c r="B38" s="39"/>
      <c r="C38" s="39"/>
      <c r="D38" s="39">
        <f>COUNTIF(D3:D33,"&gt;0.9")</f>
        <v>7</v>
      </c>
      <c r="E38" s="39"/>
    </row>
    <row r="39" spans="1:28" x14ac:dyDescent="0.35">
      <c r="Q39" s="41" t="s">
        <v>20</v>
      </c>
      <c r="R39" s="41"/>
      <c r="S39" s="41"/>
      <c r="T39" s="41"/>
      <c r="U39" s="41"/>
      <c r="V39" s="41"/>
    </row>
    <row r="41" spans="1:28" x14ac:dyDescent="0.35">
      <c r="Q41" s="9">
        <f>SUM(Q3:Q33)</f>
        <v>100.91</v>
      </c>
      <c r="R41" t="s">
        <v>54</v>
      </c>
    </row>
  </sheetData>
  <pageMargins left="0.7" right="0.7" top="0.75" bottom="0.75" header="0.3" footer="0.3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topLeftCell="A25" zoomScaleNormal="100" workbookViewId="0">
      <selection activeCell="R41" sqref="R41"/>
    </sheetView>
  </sheetViews>
  <sheetFormatPr defaultRowHeight="14.5" x14ac:dyDescent="0.35"/>
  <cols>
    <col min="15" max="15" width="12.453125" customWidth="1"/>
  </cols>
  <sheetData>
    <row r="1" spans="1:27" x14ac:dyDescent="0.35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</row>
    <row r="2" spans="1:27" ht="30" x14ac:dyDescent="0.35">
      <c r="A2" s="4" t="s">
        <v>0</v>
      </c>
      <c r="B2" s="5" t="s">
        <v>1</v>
      </c>
      <c r="C2" s="5" t="s">
        <v>2</v>
      </c>
      <c r="D2" s="4" t="s">
        <v>3</v>
      </c>
      <c r="E2" s="5" t="s">
        <v>4</v>
      </c>
      <c r="F2" s="5" t="s">
        <v>5</v>
      </c>
      <c r="G2" s="5" t="s">
        <v>45</v>
      </c>
      <c r="H2" s="5" t="s">
        <v>46</v>
      </c>
      <c r="I2" s="5" t="s">
        <v>8</v>
      </c>
      <c r="J2" s="6" t="s">
        <v>9</v>
      </c>
      <c r="K2" s="5" t="s">
        <v>10</v>
      </c>
      <c r="L2" s="5" t="s">
        <v>11</v>
      </c>
      <c r="M2" s="6" t="s">
        <v>12</v>
      </c>
      <c r="N2" s="5" t="s">
        <v>13</v>
      </c>
      <c r="O2" s="4" t="s">
        <v>14</v>
      </c>
      <c r="P2" s="6" t="s">
        <v>15</v>
      </c>
      <c r="Q2" s="7" t="s">
        <v>16</v>
      </c>
      <c r="R2" s="4" t="s">
        <v>17</v>
      </c>
      <c r="S2" s="30"/>
    </row>
    <row r="3" spans="1:27" x14ac:dyDescent="0.35">
      <c r="A3" s="8">
        <v>1</v>
      </c>
      <c r="B3" s="9">
        <v>7.81</v>
      </c>
      <c r="C3" s="9">
        <v>4.99</v>
      </c>
      <c r="D3">
        <v>0</v>
      </c>
      <c r="E3" s="9">
        <v>4.6100000000000003</v>
      </c>
      <c r="F3" s="9">
        <v>6.45</v>
      </c>
      <c r="G3" s="9">
        <v>10.324166666666665</v>
      </c>
      <c r="H3" s="9">
        <v>8.0337499999999995</v>
      </c>
      <c r="I3" s="9">
        <v>8.3364583333333346</v>
      </c>
      <c r="J3" t="s">
        <v>25</v>
      </c>
      <c r="K3" s="9">
        <v>9.6999999999999993</v>
      </c>
      <c r="L3" s="9">
        <v>5.86</v>
      </c>
      <c r="M3" s="9">
        <v>78.637500000000003</v>
      </c>
      <c r="N3" s="9">
        <v>30.6</v>
      </c>
      <c r="O3" s="10">
        <v>1.0416666666666666E-2</v>
      </c>
      <c r="P3" t="s">
        <v>25</v>
      </c>
      <c r="Q3" s="9">
        <v>0.38</v>
      </c>
      <c r="R3" s="9">
        <v>5.5995833333333325</v>
      </c>
      <c r="S3" s="9"/>
      <c r="T3" s="9"/>
      <c r="U3" s="9"/>
      <c r="V3" s="9"/>
      <c r="W3" s="9"/>
      <c r="AA3" s="10"/>
    </row>
    <row r="4" spans="1:27" x14ac:dyDescent="0.35">
      <c r="A4" s="8">
        <v>2</v>
      </c>
      <c r="B4" s="9">
        <v>10.039999999999999</v>
      </c>
      <c r="C4" s="9">
        <v>0.4</v>
      </c>
      <c r="D4">
        <v>0</v>
      </c>
      <c r="E4" s="9">
        <v>-2.37</v>
      </c>
      <c r="F4" s="9">
        <v>0.56000000000000005</v>
      </c>
      <c r="G4" s="9">
        <v>9.8133333333333344</v>
      </c>
      <c r="H4" s="9">
        <v>8.24</v>
      </c>
      <c r="I4" s="9">
        <v>6.9541666666666622</v>
      </c>
      <c r="J4" t="s">
        <v>25</v>
      </c>
      <c r="K4" s="9">
        <v>6.4</v>
      </c>
      <c r="L4" s="9">
        <v>5.51</v>
      </c>
      <c r="M4" s="9">
        <v>75.029166666666683</v>
      </c>
      <c r="N4" s="9">
        <v>32.200000000000003</v>
      </c>
      <c r="O4" s="10">
        <v>0.72916666666666663</v>
      </c>
      <c r="P4" t="s">
        <v>25</v>
      </c>
      <c r="Q4" s="9">
        <v>2.4500000000000002</v>
      </c>
      <c r="R4" s="9">
        <v>5.5029166666666667</v>
      </c>
      <c r="S4" s="9"/>
      <c r="T4" s="9"/>
      <c r="U4" s="9"/>
      <c r="AA4" s="10"/>
    </row>
    <row r="5" spans="1:27" x14ac:dyDescent="0.35">
      <c r="A5" s="8">
        <v>3</v>
      </c>
      <c r="B5" s="9">
        <v>12.32</v>
      </c>
      <c r="C5" s="9">
        <v>4.32</v>
      </c>
      <c r="D5">
        <v>0</v>
      </c>
      <c r="E5" s="9">
        <v>0.87</v>
      </c>
      <c r="F5" s="9">
        <v>3.4</v>
      </c>
      <c r="G5" s="9">
        <v>9.5416666666666679</v>
      </c>
      <c r="H5" s="9">
        <v>8.3570833333333301</v>
      </c>
      <c r="I5" s="9">
        <v>6.3135416666666648</v>
      </c>
      <c r="J5" t="s">
        <v>25</v>
      </c>
      <c r="K5" s="9">
        <v>11.3</v>
      </c>
      <c r="L5" s="9">
        <v>6.51</v>
      </c>
      <c r="M5" s="9">
        <v>72.225000000000009</v>
      </c>
      <c r="N5" s="9">
        <v>38.6</v>
      </c>
      <c r="O5" s="10">
        <v>7.2916666666666671E-2</v>
      </c>
      <c r="P5" t="s">
        <v>25</v>
      </c>
      <c r="Q5" s="9">
        <v>4.3499999999999996</v>
      </c>
      <c r="R5" s="9">
        <v>6.4649999999999999</v>
      </c>
      <c r="S5" s="9"/>
      <c r="T5" s="9"/>
      <c r="U5" s="9"/>
      <c r="AA5" s="10"/>
    </row>
    <row r="6" spans="1:27" x14ac:dyDescent="0.35">
      <c r="A6" s="8">
        <v>4</v>
      </c>
      <c r="B6" s="9">
        <v>17.3</v>
      </c>
      <c r="C6" s="9">
        <v>0.41</v>
      </c>
      <c r="D6">
        <v>0</v>
      </c>
      <c r="E6" s="9">
        <v>-3.37</v>
      </c>
      <c r="F6" s="9">
        <v>-0.79</v>
      </c>
      <c r="G6" s="9">
        <v>9.451666666666668</v>
      </c>
      <c r="H6" s="9">
        <v>8.4120833333333334</v>
      </c>
      <c r="I6" s="9">
        <v>11.296875000000002</v>
      </c>
      <c r="J6" t="s">
        <v>30</v>
      </c>
      <c r="K6" s="9">
        <v>1.6</v>
      </c>
      <c r="L6" s="9">
        <v>12.32</v>
      </c>
      <c r="M6" s="9">
        <v>65.983333333333334</v>
      </c>
      <c r="N6" s="9">
        <v>67.599999999999994</v>
      </c>
      <c r="O6" s="10">
        <v>0.69791666666666663</v>
      </c>
      <c r="P6" t="s">
        <v>23</v>
      </c>
      <c r="Q6" s="9">
        <v>9.6999999999999993</v>
      </c>
      <c r="R6" s="9">
        <v>8.2675000000000001</v>
      </c>
      <c r="S6" s="9"/>
      <c r="T6" s="9"/>
      <c r="U6" s="9"/>
      <c r="AA6" s="10"/>
    </row>
    <row r="7" spans="1:27" x14ac:dyDescent="0.35">
      <c r="A7" s="8">
        <v>5</v>
      </c>
      <c r="B7" s="9">
        <v>7.86</v>
      </c>
      <c r="C7" s="9">
        <v>-1.64</v>
      </c>
      <c r="D7">
        <v>0.4</v>
      </c>
      <c r="E7" s="9">
        <v>-2.95</v>
      </c>
      <c r="F7" s="9">
        <v>-1.64</v>
      </c>
      <c r="G7" s="9">
        <v>9.4658333333333342</v>
      </c>
      <c r="H7" s="9">
        <v>8.4500000000000011</v>
      </c>
      <c r="I7" s="9">
        <v>14.581250000000002</v>
      </c>
      <c r="J7" t="s">
        <v>22</v>
      </c>
      <c r="K7" s="9">
        <v>19.3</v>
      </c>
      <c r="L7" s="9">
        <v>2.0099999999999998</v>
      </c>
      <c r="M7" s="9">
        <v>56.733333333333327</v>
      </c>
      <c r="N7" s="9">
        <v>62.8</v>
      </c>
      <c r="O7" s="10">
        <v>0.5</v>
      </c>
      <c r="P7" t="s">
        <v>22</v>
      </c>
      <c r="Q7" s="9">
        <v>9.1199999999999992</v>
      </c>
      <c r="R7" s="9">
        <v>2.5854166666666667</v>
      </c>
      <c r="S7" s="9"/>
      <c r="T7" s="9"/>
      <c r="U7" s="9"/>
      <c r="AA7" s="10"/>
    </row>
    <row r="8" spans="1:27" x14ac:dyDescent="0.35">
      <c r="A8" s="8">
        <v>6</v>
      </c>
      <c r="B8" s="9">
        <v>7.32</v>
      </c>
      <c r="C8" s="9">
        <v>-1.5</v>
      </c>
      <c r="D8">
        <v>0</v>
      </c>
      <c r="E8" s="9">
        <v>-5.66</v>
      </c>
      <c r="F8" s="9">
        <v>-2.88</v>
      </c>
      <c r="G8" s="9">
        <v>9.1570833333333308</v>
      </c>
      <c r="H8" s="9">
        <v>8.4825000000000035</v>
      </c>
      <c r="I8" s="9">
        <v>12.983333333333343</v>
      </c>
      <c r="J8" t="s">
        <v>22</v>
      </c>
      <c r="K8" s="9">
        <v>20.9</v>
      </c>
      <c r="L8" s="9">
        <v>3.7</v>
      </c>
      <c r="M8" s="9">
        <v>53.662499999999987</v>
      </c>
      <c r="N8" s="9">
        <v>53.1</v>
      </c>
      <c r="O8" s="10">
        <v>0.45833333333333331</v>
      </c>
      <c r="P8" t="s">
        <v>23</v>
      </c>
      <c r="Q8" s="9">
        <v>8.25</v>
      </c>
      <c r="R8" s="9">
        <v>1.7758333333333338</v>
      </c>
      <c r="S8" s="9"/>
      <c r="T8" s="9"/>
      <c r="U8" s="9"/>
      <c r="AA8" s="10"/>
    </row>
    <row r="9" spans="1:27" x14ac:dyDescent="0.35">
      <c r="A9" s="8">
        <v>7</v>
      </c>
      <c r="B9" s="9">
        <v>8.7200000000000006</v>
      </c>
      <c r="C9" s="9">
        <v>-2.08</v>
      </c>
      <c r="D9">
        <v>0</v>
      </c>
      <c r="E9" s="9">
        <v>-6.84</v>
      </c>
      <c r="F9" s="9">
        <v>-3.92</v>
      </c>
      <c r="G9" s="9">
        <v>8.5604166666666668</v>
      </c>
      <c r="H9" s="9">
        <v>8.4708333333333332</v>
      </c>
      <c r="I9" s="9">
        <v>7.9072916666666648</v>
      </c>
      <c r="J9" t="s">
        <v>22</v>
      </c>
      <c r="K9" s="9">
        <v>16.100000000000001</v>
      </c>
      <c r="L9" s="9">
        <v>4.8499999999999996</v>
      </c>
      <c r="M9" s="9">
        <v>52.529166666666669</v>
      </c>
      <c r="N9" s="9">
        <v>40.200000000000003</v>
      </c>
      <c r="O9" s="10">
        <v>0.36458333333333331</v>
      </c>
      <c r="P9" t="s">
        <v>23</v>
      </c>
      <c r="Q9" s="9">
        <v>3.77</v>
      </c>
      <c r="R9" s="9">
        <v>3.0662500000000001</v>
      </c>
      <c r="S9" s="9"/>
      <c r="T9" s="9"/>
      <c r="U9" s="9"/>
      <c r="AA9" s="10"/>
    </row>
    <row r="10" spans="1:27" x14ac:dyDescent="0.35">
      <c r="A10" s="8">
        <v>8</v>
      </c>
      <c r="B10" s="9">
        <v>9.9499999999999993</v>
      </c>
      <c r="C10" s="9">
        <v>0.94</v>
      </c>
      <c r="D10">
        <v>0.4</v>
      </c>
      <c r="E10" s="9">
        <v>-2.9</v>
      </c>
      <c r="F10" s="9">
        <v>0.55000000000000004</v>
      </c>
      <c r="G10" s="9">
        <v>8.2724999999999991</v>
      </c>
      <c r="H10" s="9">
        <v>8.4016666666666691</v>
      </c>
      <c r="I10" s="9">
        <v>11.730208333333335</v>
      </c>
      <c r="J10" t="s">
        <v>30</v>
      </c>
      <c r="K10" s="9">
        <v>9.6999999999999993</v>
      </c>
      <c r="L10" s="9">
        <v>8.43</v>
      </c>
      <c r="M10" s="9">
        <v>76.233333333333334</v>
      </c>
      <c r="N10" s="9">
        <v>56.3</v>
      </c>
      <c r="O10" s="10">
        <v>0.625</v>
      </c>
      <c r="P10" t="s">
        <v>30</v>
      </c>
      <c r="Q10" s="9">
        <v>1.75</v>
      </c>
      <c r="R10" s="9">
        <v>6.5233333333333325</v>
      </c>
      <c r="S10" s="9"/>
      <c r="T10" s="9"/>
      <c r="U10" s="9"/>
      <c r="AA10" s="10"/>
    </row>
    <row r="11" spans="1:27" x14ac:dyDescent="0.35">
      <c r="A11" s="8">
        <v>9</v>
      </c>
      <c r="B11" s="9">
        <v>10.65</v>
      </c>
      <c r="C11" s="9">
        <v>1.87</v>
      </c>
      <c r="D11">
        <v>0</v>
      </c>
      <c r="E11" s="9">
        <v>-2.15</v>
      </c>
      <c r="F11" s="9">
        <v>-0.18</v>
      </c>
      <c r="G11" s="9">
        <v>8.2470833333333342</v>
      </c>
      <c r="H11" s="9">
        <v>8.32</v>
      </c>
      <c r="I11" s="9">
        <v>5.1302083333333348</v>
      </c>
      <c r="J11" t="s">
        <v>22</v>
      </c>
      <c r="K11" s="9">
        <v>4.8</v>
      </c>
      <c r="L11" s="9">
        <v>6.26</v>
      </c>
      <c r="M11" s="9">
        <v>69.487499999999997</v>
      </c>
      <c r="N11" s="9">
        <v>25.7</v>
      </c>
      <c r="O11" s="10">
        <v>0.10416666666666667</v>
      </c>
      <c r="P11" t="s">
        <v>23</v>
      </c>
      <c r="Q11" s="9">
        <v>4.8</v>
      </c>
      <c r="R11" s="9">
        <v>4.4120833333333325</v>
      </c>
      <c r="S11" s="9"/>
      <c r="T11" s="9"/>
      <c r="U11" s="9"/>
      <c r="AA11" s="10"/>
    </row>
    <row r="12" spans="1:27" x14ac:dyDescent="0.35">
      <c r="A12" s="8">
        <v>10</v>
      </c>
      <c r="B12" s="9">
        <v>10.19</v>
      </c>
      <c r="C12" s="9">
        <v>-3.22</v>
      </c>
      <c r="D12">
        <v>0</v>
      </c>
      <c r="E12" s="9">
        <v>-7.8</v>
      </c>
      <c r="F12" s="9">
        <v>-4.32</v>
      </c>
      <c r="G12" s="9">
        <v>8.1266666666666652</v>
      </c>
      <c r="H12" s="9">
        <v>8.2629166666666674</v>
      </c>
      <c r="I12" s="9">
        <v>3.3260416666666703</v>
      </c>
      <c r="J12" t="s">
        <v>25</v>
      </c>
      <c r="K12" s="9">
        <v>8</v>
      </c>
      <c r="L12" s="9">
        <v>5.91</v>
      </c>
      <c r="M12" s="9">
        <v>72.133333333333326</v>
      </c>
      <c r="N12" s="9">
        <v>25.7</v>
      </c>
      <c r="O12" s="10">
        <v>0.57291666666666663</v>
      </c>
      <c r="P12" t="s">
        <v>24</v>
      </c>
      <c r="Q12" s="9">
        <v>6.17</v>
      </c>
      <c r="R12" s="9">
        <v>1.9887499999999996</v>
      </c>
      <c r="S12" s="9"/>
      <c r="T12" s="9"/>
      <c r="U12" s="9"/>
      <c r="AA12" s="10"/>
    </row>
    <row r="13" spans="1:27" x14ac:dyDescent="0.35">
      <c r="A13" s="8">
        <v>11</v>
      </c>
      <c r="B13" s="9">
        <v>9.2200000000000006</v>
      </c>
      <c r="C13" s="9">
        <v>-2.14</v>
      </c>
      <c r="D13">
        <v>1.6</v>
      </c>
      <c r="E13" s="9">
        <v>-6.55</v>
      </c>
      <c r="F13" s="9">
        <v>-3.29</v>
      </c>
      <c r="G13" s="9">
        <v>8.0112499999999986</v>
      </c>
      <c r="H13" s="9">
        <v>8.2145833333333318</v>
      </c>
      <c r="I13" s="9">
        <v>5.1250000000000027</v>
      </c>
      <c r="J13" t="s">
        <v>22</v>
      </c>
      <c r="K13" s="9">
        <v>8</v>
      </c>
      <c r="L13" s="9">
        <v>5.18</v>
      </c>
      <c r="M13" s="9">
        <v>75.612499999999969</v>
      </c>
      <c r="N13" s="9">
        <v>38.6</v>
      </c>
      <c r="O13" s="10">
        <v>0.54166666666666663</v>
      </c>
      <c r="P13" t="s">
        <v>23</v>
      </c>
      <c r="Q13" s="9">
        <v>5.88</v>
      </c>
      <c r="R13" s="9">
        <v>1.9470833333333335</v>
      </c>
      <c r="S13" s="9"/>
      <c r="T13" s="9"/>
      <c r="U13" s="9"/>
      <c r="AA13" s="10"/>
    </row>
    <row r="14" spans="1:27" x14ac:dyDescent="0.35">
      <c r="A14" s="8">
        <v>12</v>
      </c>
      <c r="B14" s="9">
        <v>10.74</v>
      </c>
      <c r="C14" s="9">
        <v>-2.68</v>
      </c>
      <c r="D14">
        <v>0.2</v>
      </c>
      <c r="E14" s="9">
        <v>-5.72</v>
      </c>
      <c r="F14" s="9">
        <v>-4.1900000000000004</v>
      </c>
      <c r="G14" s="9">
        <v>8.0720833333333335</v>
      </c>
      <c r="H14" s="9">
        <v>8.1649999999999991</v>
      </c>
      <c r="I14" s="9">
        <v>3.5010416666666662</v>
      </c>
      <c r="J14" t="s">
        <v>22</v>
      </c>
      <c r="K14" s="9">
        <v>8</v>
      </c>
      <c r="L14" s="11">
        <v>4.16</v>
      </c>
      <c r="M14" s="9">
        <v>70.308333333333351</v>
      </c>
      <c r="N14" s="9">
        <v>29</v>
      </c>
      <c r="O14" s="10">
        <v>0.46875</v>
      </c>
      <c r="P14" t="s">
        <v>23</v>
      </c>
      <c r="Q14" s="9">
        <v>6.9</v>
      </c>
      <c r="R14" s="9">
        <v>3.03125</v>
      </c>
      <c r="S14" s="9"/>
      <c r="T14" s="12"/>
      <c r="U14" s="9"/>
      <c r="AA14" s="10"/>
    </row>
    <row r="15" spans="1:27" x14ac:dyDescent="0.35">
      <c r="A15" s="8">
        <v>13</v>
      </c>
      <c r="B15" s="9">
        <v>11.15</v>
      </c>
      <c r="C15" s="9">
        <v>-2.02</v>
      </c>
      <c r="D15">
        <v>0</v>
      </c>
      <c r="E15" s="9">
        <v>-6.14</v>
      </c>
      <c r="F15" s="9">
        <v>-3.1</v>
      </c>
      <c r="G15" s="9">
        <v>8.1908333333333321</v>
      </c>
      <c r="H15" s="9">
        <v>8.1216666666666715</v>
      </c>
      <c r="I15" s="9">
        <v>2.3833333333333342</v>
      </c>
      <c r="J15" t="s">
        <v>24</v>
      </c>
      <c r="K15" s="9">
        <v>1.6</v>
      </c>
      <c r="L15" s="9">
        <v>7.71</v>
      </c>
      <c r="M15" s="9">
        <v>67.400000000000006</v>
      </c>
      <c r="N15" s="9">
        <v>20.9</v>
      </c>
      <c r="O15" s="10">
        <v>0.46875</v>
      </c>
      <c r="P15" t="s">
        <v>23</v>
      </c>
      <c r="Q15" s="9">
        <v>6.25</v>
      </c>
      <c r="R15" s="9">
        <v>4.6520833333333327</v>
      </c>
      <c r="S15" s="9"/>
      <c r="T15" s="9"/>
      <c r="U15" s="9"/>
      <c r="AA15" s="10"/>
    </row>
    <row r="16" spans="1:27" x14ac:dyDescent="0.35">
      <c r="A16" s="8">
        <v>14</v>
      </c>
      <c r="B16" s="9">
        <v>12.13</v>
      </c>
      <c r="C16" s="9">
        <v>-1.8</v>
      </c>
      <c r="D16">
        <v>0</v>
      </c>
      <c r="E16" s="9">
        <v>-5.56</v>
      </c>
      <c r="F16" s="9">
        <v>-2.2000000000000002</v>
      </c>
      <c r="G16" s="9">
        <v>8.3645833333333339</v>
      </c>
      <c r="H16" s="9">
        <v>8.1050000000000022</v>
      </c>
      <c r="I16" s="9">
        <v>3.0499999999999989</v>
      </c>
      <c r="J16" t="s">
        <v>32</v>
      </c>
      <c r="K16" s="9">
        <v>1.6</v>
      </c>
      <c r="L16" s="9">
        <v>6.67</v>
      </c>
      <c r="M16" s="9">
        <v>70.94583333333334</v>
      </c>
      <c r="N16" s="9">
        <v>24.1</v>
      </c>
      <c r="O16" s="10">
        <v>0.5625</v>
      </c>
      <c r="P16" t="s">
        <v>24</v>
      </c>
      <c r="Q16" s="9">
        <v>10.23</v>
      </c>
      <c r="R16" s="9">
        <v>4.3329166666666667</v>
      </c>
      <c r="S16" s="9"/>
      <c r="T16" s="9"/>
      <c r="U16" s="9"/>
      <c r="AA16" s="10"/>
    </row>
    <row r="17" spans="1:27" x14ac:dyDescent="0.35">
      <c r="A17" s="8">
        <v>15</v>
      </c>
      <c r="B17" s="9">
        <v>12.57</v>
      </c>
      <c r="C17" s="9">
        <v>-3.01</v>
      </c>
      <c r="D17">
        <v>0</v>
      </c>
      <c r="E17" s="9">
        <v>-7.11</v>
      </c>
      <c r="F17" s="9">
        <v>-3</v>
      </c>
      <c r="G17" s="9">
        <v>8.7020833333333307</v>
      </c>
      <c r="H17" s="9">
        <v>8.1220833333333307</v>
      </c>
      <c r="I17" s="9">
        <v>2.9125000000000019</v>
      </c>
      <c r="J17" t="s">
        <v>29</v>
      </c>
      <c r="K17" s="9">
        <v>3.2</v>
      </c>
      <c r="L17" s="9">
        <v>5.61</v>
      </c>
      <c r="M17" s="9">
        <v>68.587499999999991</v>
      </c>
      <c r="N17" s="9">
        <v>24.1</v>
      </c>
      <c r="O17" s="10">
        <v>0.63541666666666663</v>
      </c>
      <c r="P17" t="s">
        <v>24</v>
      </c>
      <c r="Q17" s="9">
        <v>11.05</v>
      </c>
      <c r="R17" s="9">
        <v>4.229166666666667</v>
      </c>
      <c r="S17" s="9"/>
      <c r="T17" s="9"/>
      <c r="U17" s="9"/>
      <c r="AA17" s="10"/>
    </row>
    <row r="18" spans="1:27" x14ac:dyDescent="0.35">
      <c r="A18" s="8">
        <v>16</v>
      </c>
      <c r="B18" s="9">
        <v>13.79</v>
      </c>
      <c r="C18" s="9">
        <v>-0.47</v>
      </c>
      <c r="D18">
        <v>0</v>
      </c>
      <c r="E18" s="9">
        <v>-5.0599999999999996</v>
      </c>
      <c r="F18" s="9">
        <v>-1.07</v>
      </c>
      <c r="G18" s="9">
        <v>9.0066666666666695</v>
      </c>
      <c r="H18" s="9">
        <v>8.1754166666666652</v>
      </c>
      <c r="I18" s="9">
        <v>2.9427083333333344</v>
      </c>
      <c r="J18" t="s">
        <v>43</v>
      </c>
      <c r="K18" s="9">
        <v>3.2</v>
      </c>
      <c r="L18" s="9">
        <v>6.6</v>
      </c>
      <c r="M18" s="9">
        <v>66.333333333333329</v>
      </c>
      <c r="N18" s="9">
        <v>27.4</v>
      </c>
      <c r="O18" s="10">
        <v>0.59375</v>
      </c>
      <c r="P18" t="s">
        <v>24</v>
      </c>
      <c r="Q18" s="9">
        <v>9.68</v>
      </c>
      <c r="R18" s="9">
        <v>5.916666666666667</v>
      </c>
      <c r="S18" s="9"/>
      <c r="T18" s="9"/>
      <c r="U18" s="9"/>
      <c r="AA18" s="10"/>
    </row>
    <row r="19" spans="1:27" x14ac:dyDescent="0.35">
      <c r="A19" s="8">
        <v>17</v>
      </c>
      <c r="B19" s="9">
        <v>14.67</v>
      </c>
      <c r="C19" s="9">
        <v>-0.9</v>
      </c>
      <c r="D19">
        <v>0</v>
      </c>
      <c r="E19" s="9">
        <v>-4.3499999999999996</v>
      </c>
      <c r="F19" s="9">
        <v>-0.83</v>
      </c>
      <c r="G19" s="9">
        <v>9.3204166666666648</v>
      </c>
      <c r="H19" s="9">
        <v>8.257083333333334</v>
      </c>
      <c r="I19" s="9">
        <v>3.4145833333333351</v>
      </c>
      <c r="J19" t="s">
        <v>25</v>
      </c>
      <c r="K19" s="9">
        <v>3.2</v>
      </c>
      <c r="L19" s="9">
        <v>9.65</v>
      </c>
      <c r="M19" s="9">
        <v>63.520833333333336</v>
      </c>
      <c r="N19" s="9">
        <v>24.1</v>
      </c>
      <c r="O19" s="10">
        <v>0.625</v>
      </c>
      <c r="P19" t="s">
        <v>24</v>
      </c>
      <c r="Q19" s="9">
        <v>10.02</v>
      </c>
      <c r="R19" s="9">
        <v>6.8295833333333329</v>
      </c>
      <c r="S19" s="9"/>
      <c r="T19" s="9"/>
      <c r="U19" s="9"/>
      <c r="AA19" s="10"/>
    </row>
    <row r="20" spans="1:27" x14ac:dyDescent="0.35">
      <c r="A20" s="8">
        <v>18</v>
      </c>
      <c r="B20" s="9">
        <v>14.56</v>
      </c>
      <c r="C20" s="9">
        <v>2.76</v>
      </c>
      <c r="D20">
        <v>0</v>
      </c>
      <c r="E20" s="9">
        <v>0.03</v>
      </c>
      <c r="F20" s="9">
        <v>3.14</v>
      </c>
      <c r="G20" s="9">
        <v>9.7283333333333335</v>
      </c>
      <c r="H20" s="9">
        <v>8.3633333333333315</v>
      </c>
      <c r="I20" s="9">
        <v>2.8218750000000008</v>
      </c>
      <c r="J20" t="s">
        <v>30</v>
      </c>
      <c r="K20" s="9">
        <v>4.8</v>
      </c>
      <c r="L20" s="9">
        <v>6.26</v>
      </c>
      <c r="M20" s="9">
        <v>63.295833333333348</v>
      </c>
      <c r="N20" s="9">
        <v>27.4</v>
      </c>
      <c r="O20" s="10">
        <v>0.64583333333333337</v>
      </c>
      <c r="P20" t="s">
        <v>25</v>
      </c>
      <c r="Q20" s="9">
        <v>4.78</v>
      </c>
      <c r="R20" s="9">
        <v>6.9120833333333351</v>
      </c>
      <c r="S20" s="9"/>
      <c r="T20" s="9"/>
      <c r="U20" s="9"/>
      <c r="AA20" s="10"/>
    </row>
    <row r="21" spans="1:27" x14ac:dyDescent="0.35">
      <c r="A21" s="8">
        <v>19</v>
      </c>
      <c r="B21" s="9">
        <v>16.29</v>
      </c>
      <c r="C21" s="9">
        <v>0</v>
      </c>
      <c r="D21">
        <v>0</v>
      </c>
      <c r="E21" s="9">
        <v>-3.72</v>
      </c>
      <c r="F21" s="9">
        <v>-0.03</v>
      </c>
      <c r="G21" s="9">
        <v>9.9129166666666659</v>
      </c>
      <c r="H21" s="9">
        <v>8.4904166666666683</v>
      </c>
      <c r="I21" s="9">
        <v>2.9770833333333346</v>
      </c>
      <c r="J21" t="s">
        <v>30</v>
      </c>
      <c r="K21" s="9">
        <v>1.6</v>
      </c>
      <c r="L21" s="9">
        <v>9.36</v>
      </c>
      <c r="M21" s="9">
        <v>68.00833333333334</v>
      </c>
      <c r="N21" s="9">
        <v>29</v>
      </c>
      <c r="O21" s="10">
        <v>0.59375</v>
      </c>
      <c r="P21" t="s">
        <v>24</v>
      </c>
      <c r="Q21" s="9">
        <v>10.15</v>
      </c>
      <c r="R21" s="9">
        <v>7.8779166666666649</v>
      </c>
      <c r="S21" s="9"/>
      <c r="T21" s="9"/>
      <c r="U21" s="9"/>
      <c r="AA21" s="10"/>
    </row>
    <row r="22" spans="1:27" x14ac:dyDescent="0.35">
      <c r="A22" s="8">
        <v>20</v>
      </c>
      <c r="B22" s="9">
        <v>17.190000000000001</v>
      </c>
      <c r="C22" s="9">
        <v>2.95</v>
      </c>
      <c r="D22">
        <v>0</v>
      </c>
      <c r="E22" s="9">
        <v>0.2</v>
      </c>
      <c r="F22" s="9">
        <v>2.77</v>
      </c>
      <c r="G22" s="9">
        <v>10.3475</v>
      </c>
      <c r="H22" s="9">
        <v>8.6233333333333331</v>
      </c>
      <c r="I22" s="9">
        <v>5.1572916666666648</v>
      </c>
      <c r="J22" t="s">
        <v>24</v>
      </c>
      <c r="K22" s="9">
        <v>3.2</v>
      </c>
      <c r="L22" s="9">
        <v>10.85</v>
      </c>
      <c r="M22" s="9">
        <v>71.145833333333329</v>
      </c>
      <c r="N22" s="9">
        <v>27.4</v>
      </c>
      <c r="O22" s="10">
        <v>0.60416666666666663</v>
      </c>
      <c r="P22" t="s">
        <v>25</v>
      </c>
      <c r="Q22" s="9">
        <v>6.58</v>
      </c>
      <c r="R22" s="9">
        <v>9.2170833333333348</v>
      </c>
      <c r="S22" s="9"/>
      <c r="T22" s="9"/>
      <c r="U22" s="9"/>
      <c r="AA22" s="10"/>
    </row>
    <row r="23" spans="1:27" x14ac:dyDescent="0.35">
      <c r="A23" s="8">
        <v>21</v>
      </c>
      <c r="B23" s="9">
        <v>11.37</v>
      </c>
      <c r="C23" s="9">
        <v>6.38</v>
      </c>
      <c r="D23">
        <v>0</v>
      </c>
      <c r="E23" s="9">
        <v>2.5099999999999998</v>
      </c>
      <c r="F23" s="9">
        <v>7.19</v>
      </c>
      <c r="G23" s="9">
        <v>10.789166666666667</v>
      </c>
      <c r="H23" s="9">
        <v>8.778333333333336</v>
      </c>
      <c r="I23" s="9">
        <v>7.34375</v>
      </c>
      <c r="J23" t="s">
        <v>25</v>
      </c>
      <c r="K23" s="9">
        <v>12.9</v>
      </c>
      <c r="L23" s="9">
        <v>9.6</v>
      </c>
      <c r="M23" s="9">
        <v>66.354166666666671</v>
      </c>
      <c r="N23" s="9">
        <v>30.6</v>
      </c>
      <c r="O23" s="10">
        <v>0.19791666666666666</v>
      </c>
      <c r="P23" t="s">
        <v>25</v>
      </c>
      <c r="Q23" s="9">
        <v>6.55</v>
      </c>
      <c r="R23" s="9">
        <v>6.9316666666666658</v>
      </c>
      <c r="S23" s="9"/>
      <c r="T23" s="9"/>
      <c r="U23" s="9"/>
      <c r="AA23" s="10"/>
    </row>
    <row r="24" spans="1:27" x14ac:dyDescent="0.35">
      <c r="A24" s="8">
        <v>22</v>
      </c>
      <c r="B24" s="9">
        <v>16.2</v>
      </c>
      <c r="C24" s="9">
        <v>-1.76</v>
      </c>
      <c r="D24">
        <v>0</v>
      </c>
      <c r="E24" s="9">
        <v>-4.7</v>
      </c>
      <c r="F24" s="9">
        <v>-1.0900000000000001</v>
      </c>
      <c r="G24" s="9">
        <v>10.759166666666665</v>
      </c>
      <c r="H24" s="9">
        <v>8.9512499999999999</v>
      </c>
      <c r="I24" s="9">
        <v>2.2499999999999996</v>
      </c>
      <c r="J24" t="s">
        <v>30</v>
      </c>
      <c r="K24" s="9">
        <v>3.2</v>
      </c>
      <c r="L24" s="9">
        <v>8.82</v>
      </c>
      <c r="M24" s="9">
        <v>53.170833333333327</v>
      </c>
      <c r="N24" s="9">
        <v>22.5</v>
      </c>
      <c r="O24" s="10">
        <v>0.67708333333333337</v>
      </c>
      <c r="P24" t="s">
        <v>33</v>
      </c>
      <c r="Q24" s="9">
        <v>10.3</v>
      </c>
      <c r="R24" s="9">
        <v>7.2895833333333337</v>
      </c>
      <c r="S24" s="9"/>
      <c r="T24" s="9"/>
      <c r="U24" s="9"/>
      <c r="AA24" s="10"/>
    </row>
    <row r="25" spans="1:27" x14ac:dyDescent="0.35">
      <c r="A25" s="8">
        <v>23</v>
      </c>
      <c r="B25" s="9">
        <v>17.440000000000001</v>
      </c>
      <c r="C25" s="9">
        <v>0.66</v>
      </c>
      <c r="D25">
        <v>0</v>
      </c>
      <c r="E25" s="9">
        <v>-2.71</v>
      </c>
      <c r="F25" s="9">
        <v>1.06</v>
      </c>
      <c r="G25" s="9">
        <v>10.912500000000001</v>
      </c>
      <c r="H25" s="9">
        <v>9.0966666666666658</v>
      </c>
      <c r="I25" s="9">
        <v>2.3166666666666651</v>
      </c>
      <c r="J25" t="s">
        <v>30</v>
      </c>
      <c r="K25" s="9">
        <v>1.6</v>
      </c>
      <c r="L25" s="9">
        <v>12.08</v>
      </c>
      <c r="M25" s="9">
        <v>49.691666666666663</v>
      </c>
      <c r="N25" s="9">
        <v>24.1</v>
      </c>
      <c r="O25" s="10">
        <v>0.46875</v>
      </c>
      <c r="P25" t="s">
        <v>23</v>
      </c>
      <c r="Q25" s="9">
        <v>10.35</v>
      </c>
      <c r="R25" s="9">
        <v>9.7187500000000018</v>
      </c>
      <c r="S25" s="9"/>
      <c r="T25" s="9"/>
      <c r="U25" s="9"/>
      <c r="AA25" s="10"/>
    </row>
    <row r="26" spans="1:27" x14ac:dyDescent="0.35">
      <c r="A26" s="8">
        <v>24</v>
      </c>
      <c r="B26" s="9">
        <v>13.22</v>
      </c>
      <c r="C26" s="9">
        <v>6</v>
      </c>
      <c r="D26">
        <v>0</v>
      </c>
      <c r="E26" s="9">
        <v>2.87</v>
      </c>
      <c r="F26" s="9">
        <v>6.34</v>
      </c>
      <c r="G26" s="9">
        <v>11.225416666666666</v>
      </c>
      <c r="H26" s="9">
        <v>9.2350000000000012</v>
      </c>
      <c r="I26" s="9">
        <v>5.6552083333333343</v>
      </c>
      <c r="J26" t="s">
        <v>25</v>
      </c>
      <c r="K26" s="9">
        <v>6.4</v>
      </c>
      <c r="L26" s="9">
        <v>9.9499999999999993</v>
      </c>
      <c r="M26" s="9">
        <v>78.141666666666666</v>
      </c>
      <c r="N26" s="9">
        <v>25.7</v>
      </c>
      <c r="O26" s="10">
        <v>0.55208333333333337</v>
      </c>
      <c r="P26" t="s">
        <v>24</v>
      </c>
      <c r="Q26" s="9">
        <v>4.2</v>
      </c>
      <c r="R26" s="9">
        <v>7.984166666666666</v>
      </c>
      <c r="S26" s="9"/>
      <c r="T26" s="9"/>
      <c r="U26" s="9"/>
      <c r="AA26" s="10"/>
    </row>
    <row r="27" spans="1:27" x14ac:dyDescent="0.35">
      <c r="A27" s="8">
        <v>25</v>
      </c>
      <c r="B27" s="9">
        <v>12.73</v>
      </c>
      <c r="C27" s="9">
        <v>-0.03</v>
      </c>
      <c r="D27">
        <v>0</v>
      </c>
      <c r="E27" s="9">
        <v>-3.39</v>
      </c>
      <c r="F27" s="9">
        <v>0.61</v>
      </c>
      <c r="G27" s="9">
        <v>11.18</v>
      </c>
      <c r="H27" s="9">
        <v>9.3866666666666649</v>
      </c>
      <c r="I27" s="9">
        <v>3.3572916666666655</v>
      </c>
      <c r="J27" t="s">
        <v>25</v>
      </c>
      <c r="K27" s="9">
        <v>3.2</v>
      </c>
      <c r="L27" s="9">
        <v>8.67</v>
      </c>
      <c r="M27" s="9">
        <v>76.095833333333331</v>
      </c>
      <c r="N27" s="9">
        <v>25.7</v>
      </c>
      <c r="O27" s="10">
        <v>0.57291666666666663</v>
      </c>
      <c r="P27" t="s">
        <v>24</v>
      </c>
      <c r="Q27" s="9">
        <v>8.2799999999999994</v>
      </c>
      <c r="R27" s="9">
        <v>6.2020833333333334</v>
      </c>
      <c r="S27" s="9"/>
      <c r="T27" s="9"/>
      <c r="U27" s="9"/>
      <c r="AA27" s="10"/>
    </row>
    <row r="28" spans="1:27" x14ac:dyDescent="0.35">
      <c r="A28" s="8">
        <v>26</v>
      </c>
      <c r="B28" s="9">
        <v>13.63</v>
      </c>
      <c r="C28" s="9">
        <v>0.08</v>
      </c>
      <c r="D28">
        <v>0</v>
      </c>
      <c r="E28" s="9">
        <v>-3.14</v>
      </c>
      <c r="F28" s="9">
        <v>0.54</v>
      </c>
      <c r="G28" s="9">
        <v>11.01375</v>
      </c>
      <c r="H28" s="9">
        <v>9.5083333333333346</v>
      </c>
      <c r="I28" s="9">
        <v>2.9166666666666656</v>
      </c>
      <c r="J28" t="s">
        <v>30</v>
      </c>
      <c r="K28" s="9">
        <v>4.8</v>
      </c>
      <c r="L28" s="9">
        <v>7.54</v>
      </c>
      <c r="M28" s="9">
        <v>71.504166666666663</v>
      </c>
      <c r="N28" s="9">
        <v>22.5</v>
      </c>
      <c r="O28" s="10">
        <v>0.91666666666666663</v>
      </c>
      <c r="P28" t="s">
        <v>28</v>
      </c>
      <c r="Q28" s="9">
        <v>3.62</v>
      </c>
      <c r="R28" s="9">
        <v>7.7224999999999993</v>
      </c>
      <c r="S28" s="9"/>
      <c r="T28" s="9"/>
      <c r="U28" s="9"/>
      <c r="AA28" s="10"/>
    </row>
    <row r="29" spans="1:27" x14ac:dyDescent="0.35">
      <c r="A29" s="8">
        <v>27</v>
      </c>
      <c r="B29" s="9">
        <v>12.03</v>
      </c>
      <c r="C29" s="9">
        <v>6.66</v>
      </c>
      <c r="D29">
        <v>4.2</v>
      </c>
      <c r="E29" s="9">
        <v>4.91</v>
      </c>
      <c r="F29" s="9">
        <v>6.6</v>
      </c>
      <c r="G29" s="9">
        <v>10.883750000000001</v>
      </c>
      <c r="H29" s="9">
        <v>9.5883333333333329</v>
      </c>
      <c r="I29" s="9">
        <v>6.7583333333333329</v>
      </c>
      <c r="J29" t="s">
        <v>25</v>
      </c>
      <c r="K29" s="9">
        <v>3.2</v>
      </c>
      <c r="L29" s="9">
        <v>8.51</v>
      </c>
      <c r="M29" s="9">
        <v>81.82083333333334</v>
      </c>
      <c r="N29" s="9">
        <v>33.799999999999997</v>
      </c>
      <c r="O29" s="10">
        <v>0.63541666666666663</v>
      </c>
      <c r="P29" t="s">
        <v>24</v>
      </c>
      <c r="Q29" s="9">
        <v>0.43</v>
      </c>
      <c r="R29" s="9">
        <v>7.2750000000000012</v>
      </c>
      <c r="S29" s="9"/>
      <c r="T29" s="9"/>
      <c r="U29" s="9"/>
      <c r="AA29" s="10"/>
    </row>
    <row r="30" spans="1:27" x14ac:dyDescent="0.35">
      <c r="A30" s="8">
        <v>28</v>
      </c>
      <c r="B30" s="9">
        <v>11.15</v>
      </c>
      <c r="C30" s="9">
        <v>3.73</v>
      </c>
      <c r="D30">
        <v>1.8</v>
      </c>
      <c r="E30" s="9">
        <v>3.08</v>
      </c>
      <c r="F30" s="9">
        <v>4.7699999999999996</v>
      </c>
      <c r="G30" s="9">
        <v>10.764166666666666</v>
      </c>
      <c r="H30" s="9">
        <v>9.6375000000000011</v>
      </c>
      <c r="I30" s="9">
        <v>8.9562500000000007</v>
      </c>
      <c r="J30" t="s">
        <v>25</v>
      </c>
      <c r="K30" s="9">
        <v>12.9</v>
      </c>
      <c r="L30" s="9">
        <v>7.24</v>
      </c>
      <c r="M30" s="9">
        <v>79.354166666666671</v>
      </c>
      <c r="N30" s="9">
        <v>30.6</v>
      </c>
      <c r="O30" s="10">
        <v>0.42708333333333331</v>
      </c>
      <c r="P30" t="s">
        <v>25</v>
      </c>
      <c r="Q30" s="9">
        <v>2.6</v>
      </c>
      <c r="R30" s="9">
        <v>6.4854166666666657</v>
      </c>
      <c r="S30" s="9"/>
      <c r="T30" s="9"/>
      <c r="U30" s="9"/>
      <c r="AA30" s="10"/>
    </row>
    <row r="31" spans="1:27" x14ac:dyDescent="0.35">
      <c r="A31" s="8">
        <v>29</v>
      </c>
      <c r="B31" s="9">
        <v>9.86</v>
      </c>
      <c r="C31" s="9">
        <v>2.04</v>
      </c>
      <c r="D31">
        <v>3</v>
      </c>
      <c r="E31" s="9">
        <v>-0.12</v>
      </c>
      <c r="F31" s="9">
        <v>2.4700000000000002</v>
      </c>
      <c r="G31" s="9">
        <v>10.640416666666669</v>
      </c>
      <c r="H31" s="9">
        <v>9.6633333333333269</v>
      </c>
      <c r="I31" s="9">
        <v>7.5218750000000023</v>
      </c>
      <c r="J31" t="s">
        <v>42</v>
      </c>
      <c r="K31" s="9">
        <v>1.6</v>
      </c>
      <c r="L31" s="9">
        <v>3.69</v>
      </c>
      <c r="M31" s="9">
        <v>81.824999999999989</v>
      </c>
      <c r="N31" s="9">
        <v>33.799999999999997</v>
      </c>
      <c r="O31" s="10">
        <v>0.63541666666666663</v>
      </c>
      <c r="P31" t="s">
        <v>25</v>
      </c>
      <c r="Q31" s="9">
        <v>3.77</v>
      </c>
      <c r="R31" s="9">
        <v>4.697916666666667</v>
      </c>
      <c r="S31" s="9"/>
      <c r="T31" s="12"/>
      <c r="U31" s="9"/>
      <c r="AA31" s="10"/>
    </row>
    <row r="32" spans="1:27" x14ac:dyDescent="0.35">
      <c r="A32" s="8">
        <v>30</v>
      </c>
      <c r="B32" s="9">
        <v>10.28</v>
      </c>
      <c r="C32" s="9">
        <v>0.5</v>
      </c>
      <c r="D32">
        <v>2.8</v>
      </c>
      <c r="E32" s="9">
        <v>-1.78</v>
      </c>
      <c r="F32" s="9">
        <v>-7.0000000000000007E-2</v>
      </c>
      <c r="G32" s="9">
        <v>10.384782608695653</v>
      </c>
      <c r="H32" s="9">
        <v>9.6586956521739129</v>
      </c>
      <c r="I32" s="9">
        <v>4.5031250000000016</v>
      </c>
      <c r="J32" t="s">
        <v>25</v>
      </c>
      <c r="K32" s="9">
        <v>8</v>
      </c>
      <c r="L32" s="9">
        <v>6.21</v>
      </c>
      <c r="M32" s="9">
        <v>85.456521739130423</v>
      </c>
      <c r="N32" s="9">
        <v>38.6</v>
      </c>
      <c r="O32" s="10">
        <v>0.45833333333333331</v>
      </c>
      <c r="P32" t="s">
        <v>24</v>
      </c>
      <c r="Q32" s="9">
        <v>3.3</v>
      </c>
      <c r="R32" s="9">
        <v>4.7091304347826091</v>
      </c>
      <c r="S32" s="9"/>
      <c r="T32" s="9"/>
      <c r="U32" s="9"/>
      <c r="AA32" s="10"/>
    </row>
    <row r="33" spans="1:28" x14ac:dyDescent="0.35">
      <c r="B33" s="9"/>
      <c r="C33" s="9"/>
      <c r="E33" s="9"/>
      <c r="F33" s="9"/>
      <c r="G33" s="9"/>
      <c r="H33" s="9"/>
      <c r="I33" s="9"/>
      <c r="J33" s="42"/>
      <c r="K33" s="9"/>
      <c r="L33" s="9"/>
      <c r="M33" s="9"/>
      <c r="N33" s="9"/>
      <c r="O33" s="10"/>
      <c r="P33" s="42"/>
      <c r="Q33" s="9"/>
      <c r="R33" s="9"/>
      <c r="S33" s="9"/>
      <c r="T33" s="9"/>
      <c r="U33" s="9"/>
      <c r="AA33" s="10"/>
    </row>
    <row r="34" spans="1:28" x14ac:dyDescent="0.35">
      <c r="A34" s="31" t="s">
        <v>18</v>
      </c>
      <c r="B34" s="32">
        <f>AVERAGE(B3:B33)</f>
        <v>12.079333333333331</v>
      </c>
      <c r="C34" s="32">
        <f>AVERAGE(C3:C33)</f>
        <v>0.71466666666666667</v>
      </c>
      <c r="D34" s="32">
        <f>SUM(D3:D33)</f>
        <v>14.400000000000002</v>
      </c>
      <c r="E34" s="32">
        <f>AVERAGE(E3:E33)</f>
        <v>-2.5003333333333329</v>
      </c>
      <c r="F34" s="32">
        <f>AVERAGE(F3:F33)</f>
        <v>0.46166666666666667</v>
      </c>
      <c r="G34" s="32">
        <f>AVERAGE(G3:G32)</f>
        <v>9.6390066425120757</v>
      </c>
      <c r="H34" s="32">
        <f>AVERAGE(H3:H32)</f>
        <v>8.6524287439613534</v>
      </c>
      <c r="I34" s="32">
        <f>AVERAGE(I3:I33)</f>
        <v>5.8141319444444459</v>
      </c>
      <c r="J34" s="32"/>
      <c r="K34" s="32"/>
      <c r="L34" s="33">
        <f>AVERAGE(L3:L33)</f>
        <v>7.1906666666666661</v>
      </c>
      <c r="M34" s="32">
        <f>AVERAGE(M3:M33)</f>
        <v>69.37424516908213</v>
      </c>
      <c r="N34" s="32">
        <f>MAX(N3:N33)</f>
        <v>67.599999999999994</v>
      </c>
      <c r="O34" s="34"/>
      <c r="P34" s="35"/>
      <c r="Q34" s="40">
        <v>229.5</v>
      </c>
      <c r="R34" s="36">
        <f>AVERAGE(R3:R33)</f>
        <v>5.6716237922705321</v>
      </c>
      <c r="S34" s="19"/>
      <c r="AA34" s="10"/>
    </row>
    <row r="35" spans="1:28" x14ac:dyDescent="0.35">
      <c r="A35" s="37" t="s">
        <v>19</v>
      </c>
      <c r="B35" s="32">
        <f>MAX(B3:B33)</f>
        <v>17.440000000000001</v>
      </c>
      <c r="C35" s="32">
        <f>MIN(C3:C33)</f>
        <v>-3.22</v>
      </c>
      <c r="D35" s="32">
        <f>MAX(D3:D33)</f>
        <v>4.2</v>
      </c>
      <c r="E35" s="32">
        <f>MIN(E3:E33)</f>
        <v>-7.8</v>
      </c>
      <c r="F35" s="32">
        <f>MIN(F3:F33)</f>
        <v>-4.32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2">
        <f>MAX(Q3:Q32)</f>
        <v>11.05</v>
      </c>
      <c r="R35" s="36">
        <f>MIN(R3:R33)</f>
        <v>1.7758333333333338</v>
      </c>
      <c r="S35" s="19"/>
      <c r="AA35" s="10"/>
    </row>
    <row r="36" spans="1:28" x14ac:dyDescent="0.35">
      <c r="AA36" s="10"/>
    </row>
    <row r="37" spans="1:28" x14ac:dyDescent="0.35">
      <c r="B37" s="38">
        <f>AVERAGE(B34,C34)</f>
        <v>6.3969999999999985</v>
      </c>
      <c r="C37" s="39">
        <f>COUNTIF(C3:C33,"&lt;0")</f>
        <v>13</v>
      </c>
      <c r="D37" s="39">
        <f>COUNTIF(D3:D33,"&gt;0.1")</f>
        <v>8</v>
      </c>
      <c r="E37" s="39">
        <f>COUNTIF(E3:E33,"&lt;0")</f>
        <v>22</v>
      </c>
      <c r="Q37" s="39">
        <f>COUNTIF(Q3:Q33,"&lt;0.05")</f>
        <v>0</v>
      </c>
      <c r="AB37" s="10"/>
    </row>
    <row r="38" spans="1:28" x14ac:dyDescent="0.35">
      <c r="B38" s="39"/>
      <c r="C38" s="39"/>
      <c r="D38" s="39">
        <f>COUNTIF(D3:D33,"&gt;0.9")</f>
        <v>5</v>
      </c>
      <c r="E38" s="39"/>
    </row>
    <row r="39" spans="1:28" x14ac:dyDescent="0.35">
      <c r="Q39" s="41" t="s">
        <v>20</v>
      </c>
      <c r="R39" s="41"/>
      <c r="S39" s="41"/>
      <c r="T39" s="41"/>
      <c r="U39" s="41"/>
      <c r="V39" s="41"/>
    </row>
    <row r="41" spans="1:28" x14ac:dyDescent="0.35">
      <c r="Q41" s="9">
        <f>SUM(Q3:Q33)</f>
        <v>185.66000000000005</v>
      </c>
      <c r="R41" t="s">
        <v>54</v>
      </c>
    </row>
  </sheetData>
  <pageMargins left="0.7" right="0.7" top="0.75" bottom="0.75" header="0.3" footer="0.3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topLeftCell="A22" workbookViewId="0">
      <selection activeCell="R41" sqref="R41"/>
    </sheetView>
  </sheetViews>
  <sheetFormatPr defaultRowHeight="14.5" x14ac:dyDescent="0.35"/>
  <cols>
    <col min="7" max="7" width="8.54296875" customWidth="1"/>
    <col min="15" max="15" width="12.453125" customWidth="1"/>
  </cols>
  <sheetData>
    <row r="1" spans="1:27" x14ac:dyDescent="0.35">
      <c r="A1" s="1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</row>
    <row r="2" spans="1:27" ht="30" x14ac:dyDescent="0.35">
      <c r="A2" s="4" t="s">
        <v>0</v>
      </c>
      <c r="B2" s="5" t="s">
        <v>1</v>
      </c>
      <c r="C2" s="5" t="s">
        <v>2</v>
      </c>
      <c r="D2" s="4" t="s">
        <v>3</v>
      </c>
      <c r="E2" s="5" t="s">
        <v>4</v>
      </c>
      <c r="F2" s="5" t="s">
        <v>5</v>
      </c>
      <c r="G2" s="5" t="s">
        <v>48</v>
      </c>
      <c r="H2" s="5" t="s">
        <v>46</v>
      </c>
      <c r="I2" s="5" t="s">
        <v>8</v>
      </c>
      <c r="J2" s="6" t="s">
        <v>9</v>
      </c>
      <c r="K2" s="5" t="s">
        <v>10</v>
      </c>
      <c r="L2" s="5" t="s">
        <v>11</v>
      </c>
      <c r="M2" s="6" t="s">
        <v>12</v>
      </c>
      <c r="N2" s="5" t="s">
        <v>13</v>
      </c>
      <c r="O2" s="4" t="s">
        <v>14</v>
      </c>
      <c r="P2" s="6" t="s">
        <v>15</v>
      </c>
      <c r="Q2" s="7" t="s">
        <v>16</v>
      </c>
      <c r="R2" s="4" t="s">
        <v>17</v>
      </c>
      <c r="S2" s="30"/>
    </row>
    <row r="3" spans="1:27" x14ac:dyDescent="0.35">
      <c r="A3" s="8">
        <v>1</v>
      </c>
      <c r="B3" s="9">
        <v>11.22</v>
      </c>
      <c r="C3" s="9">
        <v>-0.71</v>
      </c>
      <c r="D3">
        <v>0</v>
      </c>
      <c r="E3" s="9">
        <v>-1.98</v>
      </c>
      <c r="F3" s="9">
        <v>-0.69</v>
      </c>
      <c r="G3" s="9">
        <v>10.223750000000001</v>
      </c>
      <c r="H3" s="9">
        <v>9.6279166666666693</v>
      </c>
      <c r="I3" s="9">
        <v>3.3208333333333333</v>
      </c>
      <c r="J3" s="42" t="s">
        <v>25</v>
      </c>
      <c r="K3" s="9">
        <v>8</v>
      </c>
      <c r="L3" s="9">
        <v>8.57</v>
      </c>
      <c r="M3" s="9">
        <v>78.662500000000009</v>
      </c>
      <c r="N3" s="9">
        <v>24.1</v>
      </c>
      <c r="O3" s="10">
        <v>0.44791666666666669</v>
      </c>
      <c r="P3" s="42" t="s">
        <v>25</v>
      </c>
      <c r="Q3" s="9">
        <v>5</v>
      </c>
      <c r="R3" s="9">
        <v>4.9820833333333345</v>
      </c>
      <c r="S3" s="9"/>
      <c r="T3" s="9"/>
      <c r="U3" s="9"/>
      <c r="V3" s="9"/>
      <c r="W3" s="9"/>
      <c r="AA3" s="10"/>
    </row>
    <row r="4" spans="1:27" x14ac:dyDescent="0.35">
      <c r="A4" s="8">
        <v>2</v>
      </c>
      <c r="B4" s="9">
        <v>11.37</v>
      </c>
      <c r="C4" s="9">
        <v>1.67</v>
      </c>
      <c r="D4">
        <v>0.6</v>
      </c>
      <c r="E4" s="9">
        <v>-1.38</v>
      </c>
      <c r="F4" s="9">
        <v>2.09</v>
      </c>
      <c r="G4" s="9">
        <v>10.134583333333333</v>
      </c>
      <c r="H4" s="9">
        <v>9.5900000000000052</v>
      </c>
      <c r="I4" s="9">
        <v>2.95729166666667</v>
      </c>
      <c r="J4" s="42" t="s">
        <v>23</v>
      </c>
      <c r="K4" s="9">
        <v>3.2</v>
      </c>
      <c r="L4" s="9">
        <v>9.52</v>
      </c>
      <c r="M4" s="9">
        <v>71.237500000000026</v>
      </c>
      <c r="N4" s="9">
        <v>29</v>
      </c>
      <c r="O4" s="10">
        <v>0.69791666666666663</v>
      </c>
      <c r="P4" s="42" t="s">
        <v>22</v>
      </c>
      <c r="Q4" s="9">
        <v>2.2000000000000002</v>
      </c>
      <c r="R4" s="9">
        <v>6.7100000000000017</v>
      </c>
      <c r="S4" s="9"/>
      <c r="T4" s="9"/>
      <c r="U4" s="9"/>
      <c r="AA4" s="10"/>
    </row>
    <row r="5" spans="1:27" x14ac:dyDescent="0.35">
      <c r="A5" s="8">
        <v>3</v>
      </c>
      <c r="B5" s="9">
        <v>9.31</v>
      </c>
      <c r="C5" s="9">
        <v>2.8</v>
      </c>
      <c r="D5">
        <v>16</v>
      </c>
      <c r="E5" s="9">
        <v>-1.43</v>
      </c>
      <c r="F5" s="9">
        <v>1.81</v>
      </c>
      <c r="G5" s="9">
        <v>9.9329166666666691</v>
      </c>
      <c r="H5" s="9">
        <v>9.5570833333333365</v>
      </c>
      <c r="I5" s="9">
        <v>3.0177083333333363</v>
      </c>
      <c r="J5" s="42" t="s">
        <v>29</v>
      </c>
      <c r="K5" s="9">
        <v>3.2</v>
      </c>
      <c r="L5" s="9">
        <v>7.95</v>
      </c>
      <c r="M5" s="9">
        <v>84.291666666666643</v>
      </c>
      <c r="N5" s="9">
        <v>33.799999999999997</v>
      </c>
      <c r="O5" s="10">
        <v>0.66666666666666663</v>
      </c>
      <c r="P5" s="42" t="s">
        <v>43</v>
      </c>
      <c r="Q5" s="9">
        <v>3.47</v>
      </c>
      <c r="R5" s="9">
        <v>6.0370833333333342</v>
      </c>
      <c r="S5" s="9"/>
      <c r="T5" s="9"/>
      <c r="U5" s="9"/>
      <c r="AA5" s="10"/>
    </row>
    <row r="6" spans="1:27" x14ac:dyDescent="0.35">
      <c r="A6" s="8">
        <v>4</v>
      </c>
      <c r="B6" s="9">
        <v>9.11</v>
      </c>
      <c r="C6" s="9">
        <v>4.21</v>
      </c>
      <c r="D6">
        <v>1.2</v>
      </c>
      <c r="E6" s="9">
        <v>1.92</v>
      </c>
      <c r="F6" s="9">
        <v>3.76</v>
      </c>
      <c r="G6" s="9">
        <v>9.5558333333333341</v>
      </c>
      <c r="H6" s="9">
        <v>9.5154166666666651</v>
      </c>
      <c r="I6" s="9">
        <v>10.463541666666661</v>
      </c>
      <c r="J6" s="42" t="s">
        <v>22</v>
      </c>
      <c r="K6" s="9">
        <v>12.9</v>
      </c>
      <c r="L6" s="9">
        <v>5.14</v>
      </c>
      <c r="M6" s="9">
        <v>86.633333333333326</v>
      </c>
      <c r="N6" s="9">
        <v>45.1</v>
      </c>
      <c r="O6" s="10">
        <v>0.51041666666666663</v>
      </c>
      <c r="P6" s="42" t="s">
        <v>27</v>
      </c>
      <c r="Q6" s="9">
        <v>1.6</v>
      </c>
      <c r="R6" s="9">
        <v>5.5333333333333323</v>
      </c>
      <c r="S6" s="9"/>
      <c r="T6" s="9"/>
      <c r="U6" s="9"/>
      <c r="AA6" s="10"/>
    </row>
    <row r="7" spans="1:27" x14ac:dyDescent="0.35">
      <c r="A7" s="8">
        <v>5</v>
      </c>
      <c r="B7" s="9">
        <v>11.29</v>
      </c>
      <c r="C7" s="9">
        <v>0.7</v>
      </c>
      <c r="D7">
        <v>1.4</v>
      </c>
      <c r="E7" s="9">
        <v>-1.46</v>
      </c>
      <c r="F7" s="9">
        <v>-0.74</v>
      </c>
      <c r="G7" s="9">
        <v>9.5741666666666685</v>
      </c>
      <c r="H7" s="9">
        <v>9.4466666666666672</v>
      </c>
      <c r="I7" s="9">
        <v>7.3625000000000016</v>
      </c>
      <c r="J7" s="42" t="s">
        <v>22</v>
      </c>
      <c r="K7" s="9">
        <v>11.3</v>
      </c>
      <c r="L7" s="9">
        <v>8.06</v>
      </c>
      <c r="M7" s="9">
        <v>70.141666666666666</v>
      </c>
      <c r="N7" s="9">
        <v>37</v>
      </c>
      <c r="O7" s="10">
        <v>0.66666666666666663</v>
      </c>
      <c r="P7" s="42" t="s">
        <v>23</v>
      </c>
      <c r="Q7" s="9">
        <v>6.33</v>
      </c>
      <c r="R7" s="9">
        <v>4.9941666666666666</v>
      </c>
      <c r="S7" s="9"/>
      <c r="T7" s="9"/>
      <c r="U7" s="9"/>
      <c r="AA7" s="10"/>
    </row>
    <row r="8" spans="1:27" x14ac:dyDescent="0.35">
      <c r="A8" s="8">
        <v>6</v>
      </c>
      <c r="B8" s="9">
        <v>11.95</v>
      </c>
      <c r="C8" s="9">
        <v>-0.99</v>
      </c>
      <c r="D8">
        <v>0</v>
      </c>
      <c r="E8" s="9">
        <v>-2.81</v>
      </c>
      <c r="F8" s="9">
        <v>-0.9</v>
      </c>
      <c r="G8" s="9">
        <v>9.7924999999999986</v>
      </c>
      <c r="H8" s="9">
        <v>9.3837500000000009</v>
      </c>
      <c r="I8" s="9">
        <v>5.2406249999999979</v>
      </c>
      <c r="J8" s="42" t="s">
        <v>23</v>
      </c>
      <c r="K8" s="9">
        <v>9.6999999999999993</v>
      </c>
      <c r="L8" s="9">
        <v>7.38</v>
      </c>
      <c r="M8" s="9">
        <v>79.645833333333329</v>
      </c>
      <c r="N8" s="9">
        <v>40.200000000000003</v>
      </c>
      <c r="O8" s="10">
        <v>0.60416666666666663</v>
      </c>
      <c r="P8" s="42" t="s">
        <v>27</v>
      </c>
      <c r="Q8" s="9">
        <v>7.08</v>
      </c>
      <c r="R8" s="9">
        <v>4.4745833333333325</v>
      </c>
      <c r="S8" s="9"/>
      <c r="T8" s="9"/>
      <c r="U8" s="9"/>
      <c r="AA8" s="10"/>
    </row>
    <row r="9" spans="1:27" x14ac:dyDescent="0.35">
      <c r="A9" s="8">
        <v>7</v>
      </c>
      <c r="B9" s="9">
        <v>11.59</v>
      </c>
      <c r="C9" s="9">
        <v>2.04</v>
      </c>
      <c r="D9">
        <v>2.8</v>
      </c>
      <c r="E9" s="9">
        <v>-2.1800000000000002</v>
      </c>
      <c r="F9" s="9">
        <v>0.9</v>
      </c>
      <c r="G9" s="9">
        <v>10.01</v>
      </c>
      <c r="H9" s="9">
        <v>9.3600000000000048</v>
      </c>
      <c r="I9" s="9">
        <v>2.7364583333333319</v>
      </c>
      <c r="J9" s="42" t="s">
        <v>22</v>
      </c>
      <c r="K9" s="9">
        <v>4.8</v>
      </c>
      <c r="L9" s="9">
        <v>8.65</v>
      </c>
      <c r="M9" s="9">
        <v>79.312499999999986</v>
      </c>
      <c r="N9" s="9">
        <v>30.6</v>
      </c>
      <c r="O9" s="10">
        <v>0.54166666666666663</v>
      </c>
      <c r="P9" s="42" t="s">
        <v>22</v>
      </c>
      <c r="Q9" s="9">
        <v>4.9000000000000004</v>
      </c>
      <c r="R9" s="9">
        <v>6.3425000000000002</v>
      </c>
      <c r="S9" s="9"/>
      <c r="T9" s="9"/>
      <c r="U9" s="9"/>
      <c r="AA9" s="10"/>
    </row>
    <row r="10" spans="1:27" x14ac:dyDescent="0.35">
      <c r="A10" s="8">
        <v>8</v>
      </c>
      <c r="B10" s="9">
        <v>13.83</v>
      </c>
      <c r="C10" s="9">
        <v>1.38</v>
      </c>
      <c r="D10">
        <v>5</v>
      </c>
      <c r="E10" s="9">
        <v>-1.29</v>
      </c>
      <c r="F10" s="9">
        <v>2.11</v>
      </c>
      <c r="G10" s="9">
        <v>10.010416666666666</v>
      </c>
      <c r="H10" s="9">
        <v>9.3674999999999997</v>
      </c>
      <c r="I10" s="9">
        <v>3.1218750000000015</v>
      </c>
      <c r="J10" s="42" t="s">
        <v>29</v>
      </c>
      <c r="K10" s="9">
        <v>4.8</v>
      </c>
      <c r="L10" s="9">
        <v>4.88</v>
      </c>
      <c r="M10" s="9">
        <v>90.216666666666683</v>
      </c>
      <c r="N10" s="9">
        <v>35.4</v>
      </c>
      <c r="O10" s="10">
        <v>0.75</v>
      </c>
      <c r="P10" s="42" t="s">
        <v>30</v>
      </c>
      <c r="Q10" s="9">
        <v>0.15</v>
      </c>
      <c r="R10" s="9">
        <v>6.8287499999999994</v>
      </c>
      <c r="S10" s="9"/>
      <c r="T10" s="9"/>
      <c r="U10" s="9"/>
      <c r="AA10" s="10"/>
    </row>
    <row r="11" spans="1:27" x14ac:dyDescent="0.35">
      <c r="A11" s="8">
        <v>9</v>
      </c>
      <c r="B11" s="9">
        <v>16.059999999999999</v>
      </c>
      <c r="C11" s="9">
        <v>4.29</v>
      </c>
      <c r="D11">
        <v>0</v>
      </c>
      <c r="E11" s="9">
        <v>7.14</v>
      </c>
      <c r="F11" s="9">
        <v>8.1199999999999992</v>
      </c>
      <c r="G11" s="9">
        <v>10.004583333333333</v>
      </c>
      <c r="H11" s="9">
        <v>9.3783333333333321</v>
      </c>
      <c r="I11" s="9">
        <v>4.0958333333333359</v>
      </c>
      <c r="J11" s="42" t="s">
        <v>30</v>
      </c>
      <c r="K11" s="9">
        <v>8</v>
      </c>
      <c r="L11" s="9">
        <v>13.28</v>
      </c>
      <c r="M11" s="9">
        <v>74.720833333333331</v>
      </c>
      <c r="N11" s="9">
        <v>32.200000000000003</v>
      </c>
      <c r="O11" s="10">
        <v>0.57291666666666663</v>
      </c>
      <c r="P11" s="42" t="s">
        <v>28</v>
      </c>
      <c r="Q11" s="9">
        <v>3.63</v>
      </c>
      <c r="R11" s="9">
        <v>12.732916666666666</v>
      </c>
      <c r="S11" s="9"/>
      <c r="T11" s="9"/>
      <c r="U11" s="9"/>
      <c r="AA11" s="10"/>
    </row>
    <row r="12" spans="1:27" x14ac:dyDescent="0.35">
      <c r="A12" s="8">
        <v>10</v>
      </c>
      <c r="B12" s="9">
        <v>15.14</v>
      </c>
      <c r="C12" s="9">
        <v>7.85</v>
      </c>
      <c r="D12">
        <v>2.8</v>
      </c>
      <c r="E12" s="9">
        <v>4.62</v>
      </c>
      <c r="F12" s="9">
        <v>7.04</v>
      </c>
      <c r="G12" s="9">
        <v>10.555833333333334</v>
      </c>
      <c r="H12" s="9">
        <v>9.399166666666666</v>
      </c>
      <c r="I12" s="9">
        <v>3.1687499999999997</v>
      </c>
      <c r="J12" s="42" t="s">
        <v>30</v>
      </c>
      <c r="K12" s="9">
        <v>4.8</v>
      </c>
      <c r="L12" s="9">
        <v>12.26</v>
      </c>
      <c r="M12" s="9">
        <v>78.149999999999991</v>
      </c>
      <c r="N12" s="9">
        <v>37</v>
      </c>
      <c r="O12" s="10">
        <v>0.57291666666666663</v>
      </c>
      <c r="P12" s="42" t="s">
        <v>30</v>
      </c>
      <c r="Q12" s="9">
        <v>2.0499999999999998</v>
      </c>
      <c r="R12" s="9">
        <v>11.027916666666664</v>
      </c>
      <c r="S12" s="9"/>
      <c r="T12" s="9"/>
      <c r="U12" s="9"/>
      <c r="AA12" s="10"/>
    </row>
    <row r="13" spans="1:27" x14ac:dyDescent="0.35">
      <c r="A13" s="8">
        <v>11</v>
      </c>
      <c r="B13" s="9">
        <v>16.28</v>
      </c>
      <c r="C13" s="9">
        <v>6.12</v>
      </c>
      <c r="D13">
        <v>6.2</v>
      </c>
      <c r="E13" s="9">
        <v>2.64</v>
      </c>
      <c r="F13" s="9">
        <v>4.21</v>
      </c>
      <c r="G13" s="9">
        <v>10.8125</v>
      </c>
      <c r="H13" s="9">
        <v>9.4824999999999999</v>
      </c>
      <c r="I13" s="9">
        <v>3.3895833333333365</v>
      </c>
      <c r="J13" s="42" t="s">
        <v>30</v>
      </c>
      <c r="K13" s="9">
        <v>4.8</v>
      </c>
      <c r="L13" s="9">
        <v>11.18</v>
      </c>
      <c r="M13" s="9">
        <v>76.754166666666663</v>
      </c>
      <c r="N13" s="9">
        <v>27.4</v>
      </c>
      <c r="O13" s="10">
        <v>0.65625</v>
      </c>
      <c r="P13" s="42" t="s">
        <v>24</v>
      </c>
      <c r="Q13" s="9">
        <v>6.97</v>
      </c>
      <c r="R13" s="9">
        <v>9.7229166666666647</v>
      </c>
      <c r="S13" s="9"/>
      <c r="T13" s="9"/>
      <c r="U13" s="9"/>
      <c r="AA13" s="10"/>
    </row>
    <row r="14" spans="1:27" x14ac:dyDescent="0.35">
      <c r="A14" s="8">
        <v>12</v>
      </c>
      <c r="B14" s="9">
        <v>15.31</v>
      </c>
      <c r="C14" s="9">
        <v>6.58</v>
      </c>
      <c r="D14">
        <v>0</v>
      </c>
      <c r="E14" s="9">
        <v>3.78</v>
      </c>
      <c r="F14" s="9">
        <v>7.35</v>
      </c>
      <c r="G14" s="9">
        <v>11.38875</v>
      </c>
      <c r="H14" s="9">
        <v>9.5870833333333305</v>
      </c>
      <c r="I14" s="9">
        <v>2.9333333333333358</v>
      </c>
      <c r="J14" s="42" t="s">
        <v>30</v>
      </c>
      <c r="K14" s="9">
        <v>3.2</v>
      </c>
      <c r="L14" s="11">
        <v>9.3699999999999992</v>
      </c>
      <c r="M14" s="9">
        <v>77.058333333333337</v>
      </c>
      <c r="N14" s="9">
        <v>27.4</v>
      </c>
      <c r="O14" s="10">
        <v>0.52083333333333337</v>
      </c>
      <c r="P14" s="42" t="s">
        <v>28</v>
      </c>
      <c r="Q14" s="9">
        <v>4.8</v>
      </c>
      <c r="R14" s="9">
        <v>10.662916666666666</v>
      </c>
      <c r="S14" s="9"/>
      <c r="T14" s="12"/>
      <c r="U14" s="9"/>
      <c r="AA14" s="10"/>
    </row>
    <row r="15" spans="1:27" x14ac:dyDescent="0.35">
      <c r="A15" s="8">
        <v>13</v>
      </c>
      <c r="B15" s="9">
        <v>16.61</v>
      </c>
      <c r="C15" s="9">
        <v>4.8600000000000003</v>
      </c>
      <c r="D15">
        <v>0</v>
      </c>
      <c r="E15" s="9">
        <v>2.06</v>
      </c>
      <c r="F15" s="9">
        <v>5.01</v>
      </c>
      <c r="G15" s="9">
        <v>11.83625</v>
      </c>
      <c r="H15" s="9">
        <v>9.7275000000000009</v>
      </c>
      <c r="I15" s="9">
        <v>6.6218750000000002</v>
      </c>
      <c r="J15" s="42" t="s">
        <v>25</v>
      </c>
      <c r="K15" s="9">
        <v>8</v>
      </c>
      <c r="L15" s="9">
        <v>10.64</v>
      </c>
      <c r="M15" s="9">
        <v>84.05416666666666</v>
      </c>
      <c r="N15" s="9">
        <v>27.4</v>
      </c>
      <c r="O15" s="10">
        <v>0.46875</v>
      </c>
      <c r="P15" s="42" t="s">
        <v>42</v>
      </c>
      <c r="Q15" s="9">
        <v>6.7</v>
      </c>
      <c r="R15" s="9">
        <v>9.7470833333333307</v>
      </c>
      <c r="S15" s="9"/>
      <c r="T15" s="9"/>
      <c r="U15" s="9"/>
      <c r="AA15" s="10"/>
    </row>
    <row r="16" spans="1:27" x14ac:dyDescent="0.35">
      <c r="A16" s="8">
        <v>14</v>
      </c>
      <c r="B16" s="9">
        <v>10.96</v>
      </c>
      <c r="C16" s="9">
        <v>6.7</v>
      </c>
      <c r="D16">
        <v>0</v>
      </c>
      <c r="E16" s="9">
        <v>6.99</v>
      </c>
      <c r="F16" s="9">
        <v>8.48</v>
      </c>
      <c r="G16" s="9">
        <v>12.375416666666666</v>
      </c>
      <c r="H16" s="9">
        <v>9.8958333333333339</v>
      </c>
      <c r="I16" s="9">
        <v>3.4854166666666675</v>
      </c>
      <c r="J16" s="42" t="s">
        <v>26</v>
      </c>
      <c r="K16" s="9">
        <v>4.8</v>
      </c>
      <c r="L16" s="9">
        <v>7.32</v>
      </c>
      <c r="M16" s="9">
        <v>84.066666666666677</v>
      </c>
      <c r="N16" s="9">
        <v>20.9</v>
      </c>
      <c r="O16" s="10">
        <v>6.25E-2</v>
      </c>
      <c r="P16" s="42" t="s">
        <v>25</v>
      </c>
      <c r="Q16" s="9">
        <v>0.08</v>
      </c>
      <c r="R16" s="9">
        <v>7.96875</v>
      </c>
      <c r="S16" s="9"/>
      <c r="T16" s="9"/>
      <c r="U16" s="9"/>
      <c r="AA16" s="10"/>
    </row>
    <row r="17" spans="1:27" x14ac:dyDescent="0.35">
      <c r="A17" s="8">
        <v>15</v>
      </c>
      <c r="B17" s="9">
        <v>12.77</v>
      </c>
      <c r="C17" s="9">
        <v>6.44</v>
      </c>
      <c r="D17">
        <v>1.6</v>
      </c>
      <c r="E17" s="9">
        <v>2.4900000000000002</v>
      </c>
      <c r="F17" s="9">
        <v>6.22</v>
      </c>
      <c r="G17" s="9">
        <v>12.094583333333331</v>
      </c>
      <c r="H17" s="9">
        <v>10.073333333333332</v>
      </c>
      <c r="I17" s="9">
        <v>4.494791666666667</v>
      </c>
      <c r="J17" s="42" t="s">
        <v>25</v>
      </c>
      <c r="K17" s="9">
        <v>3.2</v>
      </c>
      <c r="L17" s="9">
        <v>10.49</v>
      </c>
      <c r="M17" s="9">
        <v>84.341666666666654</v>
      </c>
      <c r="N17" s="9">
        <v>29</v>
      </c>
      <c r="O17" s="10">
        <v>0.45833333333333331</v>
      </c>
      <c r="P17" s="42" t="s">
        <v>24</v>
      </c>
      <c r="Q17" s="9">
        <v>0.56999999999999995</v>
      </c>
      <c r="R17" s="9">
        <v>9.2095833333333328</v>
      </c>
      <c r="S17" s="9"/>
      <c r="T17" s="9"/>
      <c r="U17" s="9"/>
      <c r="AA17" s="10"/>
    </row>
    <row r="18" spans="1:27" x14ac:dyDescent="0.35">
      <c r="A18" s="8">
        <v>16</v>
      </c>
      <c r="B18" s="9">
        <v>13.84</v>
      </c>
      <c r="C18" s="9">
        <v>7.54</v>
      </c>
      <c r="D18">
        <v>0.4</v>
      </c>
      <c r="E18" s="9">
        <v>7.25</v>
      </c>
      <c r="F18" s="9">
        <v>8.8699999999999992</v>
      </c>
      <c r="G18" s="9">
        <v>12.221666666666666</v>
      </c>
      <c r="H18" s="9">
        <v>10.197083333333333</v>
      </c>
      <c r="I18" s="9">
        <v>5.4104166666666638</v>
      </c>
      <c r="J18" s="42" t="s">
        <v>24</v>
      </c>
      <c r="K18" s="9">
        <v>3.2</v>
      </c>
      <c r="L18" s="9">
        <v>9.2100000000000009</v>
      </c>
      <c r="M18" s="9">
        <v>90</v>
      </c>
      <c r="N18" s="9">
        <v>32.200000000000003</v>
      </c>
      <c r="O18" s="10">
        <v>0.55208333333333337</v>
      </c>
      <c r="P18" s="42" t="s">
        <v>25</v>
      </c>
      <c r="Q18" s="9">
        <v>1.6</v>
      </c>
      <c r="R18" s="9">
        <v>9.3962499999999984</v>
      </c>
      <c r="S18" s="9"/>
      <c r="T18" s="9"/>
      <c r="U18" s="9"/>
      <c r="AA18" s="10"/>
    </row>
    <row r="19" spans="1:27" x14ac:dyDescent="0.35">
      <c r="A19" s="8">
        <v>17</v>
      </c>
      <c r="B19" s="9">
        <v>14.06</v>
      </c>
      <c r="C19" s="9">
        <v>7.67</v>
      </c>
      <c r="D19">
        <v>9.1999999999999993</v>
      </c>
      <c r="E19" s="9">
        <v>7.84</v>
      </c>
      <c r="F19" s="9">
        <v>9.4</v>
      </c>
      <c r="G19" s="9">
        <v>12.403333333333334</v>
      </c>
      <c r="H19" s="9">
        <v>10.304166666666667</v>
      </c>
      <c r="I19" s="9">
        <v>2.8041666666666667</v>
      </c>
      <c r="J19" s="42" t="s">
        <v>23</v>
      </c>
      <c r="K19" s="9">
        <v>1.6</v>
      </c>
      <c r="L19" s="9">
        <v>9.33</v>
      </c>
      <c r="M19" s="9">
        <v>84.858333333333334</v>
      </c>
      <c r="N19" s="9">
        <v>29</v>
      </c>
      <c r="O19" s="10">
        <v>0.64583333333333337</v>
      </c>
      <c r="P19" s="42" t="s">
        <v>23</v>
      </c>
      <c r="Q19" s="9">
        <v>1.8</v>
      </c>
      <c r="R19" s="9">
        <v>9.2679166666666664</v>
      </c>
      <c r="S19" s="9"/>
      <c r="T19" s="9"/>
      <c r="U19" s="9"/>
      <c r="AA19" s="10"/>
    </row>
    <row r="20" spans="1:27" x14ac:dyDescent="0.35">
      <c r="A20" s="8">
        <v>18</v>
      </c>
      <c r="B20" s="9">
        <v>15.76</v>
      </c>
      <c r="C20" s="9">
        <v>4.45</v>
      </c>
      <c r="D20">
        <v>0</v>
      </c>
      <c r="E20" s="9">
        <v>2.0299999999999998</v>
      </c>
      <c r="F20" s="9">
        <v>4.3899999999999997</v>
      </c>
      <c r="G20" s="9">
        <v>12.385</v>
      </c>
      <c r="H20" s="9">
        <v>10.411249999999997</v>
      </c>
      <c r="I20" s="9">
        <v>3.7541666666666682</v>
      </c>
      <c r="J20" s="42" t="s">
        <v>30</v>
      </c>
      <c r="K20" s="9">
        <v>1.6</v>
      </c>
      <c r="L20" s="9">
        <v>9.74</v>
      </c>
      <c r="M20" s="9">
        <v>73.733333333333334</v>
      </c>
      <c r="N20" s="9">
        <v>25.7</v>
      </c>
      <c r="O20" s="10">
        <v>0.52083333333333337</v>
      </c>
      <c r="P20" s="42" t="s">
        <v>23</v>
      </c>
      <c r="Q20" s="9">
        <v>3.8</v>
      </c>
      <c r="R20" s="9">
        <v>9.9670833333333331</v>
      </c>
      <c r="S20" s="9"/>
      <c r="T20" s="9"/>
      <c r="U20" s="9"/>
      <c r="AA20" s="10"/>
    </row>
    <row r="21" spans="1:27" x14ac:dyDescent="0.35">
      <c r="A21" s="8">
        <v>19</v>
      </c>
      <c r="B21" s="9">
        <v>16.8</v>
      </c>
      <c r="C21" s="9">
        <v>6.1</v>
      </c>
      <c r="D21">
        <v>1</v>
      </c>
      <c r="E21" s="9">
        <v>2.14</v>
      </c>
      <c r="F21" s="9">
        <v>5.48</v>
      </c>
      <c r="G21" s="9">
        <v>12.570833333333335</v>
      </c>
      <c r="H21" s="9">
        <v>10.500416666666666</v>
      </c>
      <c r="I21" s="9">
        <v>3.4947916666666696</v>
      </c>
      <c r="J21" s="42" t="s">
        <v>22</v>
      </c>
      <c r="K21" s="9">
        <v>6.4</v>
      </c>
      <c r="L21" s="9">
        <v>14.25</v>
      </c>
      <c r="M21" s="9">
        <v>73.804166666666688</v>
      </c>
      <c r="N21" s="9">
        <v>29</v>
      </c>
      <c r="O21" s="10">
        <v>0.59375</v>
      </c>
      <c r="P21" s="42" t="s">
        <v>25</v>
      </c>
      <c r="Q21" s="9">
        <v>6.03</v>
      </c>
      <c r="R21" s="9">
        <v>10.618333333333332</v>
      </c>
      <c r="S21" s="9"/>
      <c r="T21" s="9"/>
      <c r="U21" s="9"/>
      <c r="AA21" s="10"/>
    </row>
    <row r="22" spans="1:27" x14ac:dyDescent="0.35">
      <c r="A22" s="8">
        <v>20</v>
      </c>
      <c r="B22" s="9">
        <v>10.79</v>
      </c>
      <c r="C22" s="9">
        <v>3.91</v>
      </c>
      <c r="D22">
        <v>11.6</v>
      </c>
      <c r="E22" s="9">
        <v>1.59</v>
      </c>
      <c r="F22" s="9">
        <v>5.2</v>
      </c>
      <c r="G22" s="9">
        <v>12.658333333333333</v>
      </c>
      <c r="H22" s="9">
        <v>10.596666666666666</v>
      </c>
      <c r="I22" s="9">
        <v>3.5364583333333339</v>
      </c>
      <c r="J22" s="42" t="s">
        <v>29</v>
      </c>
      <c r="K22" s="9">
        <v>3.2</v>
      </c>
      <c r="L22" s="9">
        <v>10.23</v>
      </c>
      <c r="M22" s="9">
        <v>88.899999999999991</v>
      </c>
      <c r="N22" s="9">
        <v>29</v>
      </c>
      <c r="O22" s="10">
        <v>0.69791666666666663</v>
      </c>
      <c r="P22" s="42" t="s">
        <v>29</v>
      </c>
      <c r="Q22" s="9">
        <v>0.85</v>
      </c>
      <c r="R22" s="9">
        <v>8.3591666666666686</v>
      </c>
      <c r="S22" s="9"/>
      <c r="T22" s="9"/>
      <c r="U22" s="9"/>
      <c r="AA22" s="10"/>
    </row>
    <row r="23" spans="1:27" x14ac:dyDescent="0.35">
      <c r="A23" s="8">
        <v>21</v>
      </c>
      <c r="B23" s="9">
        <v>12.88</v>
      </c>
      <c r="C23" s="9">
        <v>8.2899999999999991</v>
      </c>
      <c r="D23">
        <v>6.6</v>
      </c>
      <c r="E23" s="9">
        <v>8.7899999999999991</v>
      </c>
      <c r="F23" s="9">
        <v>9.24</v>
      </c>
      <c r="G23" s="9">
        <v>12.164999999999999</v>
      </c>
      <c r="H23" s="9">
        <v>10.693750000000001</v>
      </c>
      <c r="I23" s="9">
        <v>8.2520833333333297</v>
      </c>
      <c r="J23" s="42" t="s">
        <v>29</v>
      </c>
      <c r="K23" s="9">
        <v>1.6</v>
      </c>
      <c r="L23" s="9">
        <v>10.65</v>
      </c>
      <c r="M23" s="9">
        <v>94.112499999999969</v>
      </c>
      <c r="N23" s="9">
        <v>45.1</v>
      </c>
      <c r="O23" s="10">
        <v>0.92708333333333337</v>
      </c>
      <c r="P23" s="42" t="s">
        <v>25</v>
      </c>
      <c r="Q23" s="9">
        <v>0.05</v>
      </c>
      <c r="R23" s="9">
        <v>9.5854166666666671</v>
      </c>
      <c r="S23" s="9"/>
      <c r="T23" s="9"/>
      <c r="U23" s="9"/>
      <c r="AA23" s="10"/>
    </row>
    <row r="24" spans="1:27" x14ac:dyDescent="0.35">
      <c r="A24" s="8">
        <v>22</v>
      </c>
      <c r="B24" s="9">
        <v>11.26</v>
      </c>
      <c r="C24" s="9">
        <v>5.41</v>
      </c>
      <c r="D24">
        <v>0</v>
      </c>
      <c r="E24" s="9">
        <v>6</v>
      </c>
      <c r="F24" s="9">
        <v>6.95</v>
      </c>
      <c r="G24" s="9">
        <v>12.173333333333332</v>
      </c>
      <c r="H24" s="9">
        <v>10.729583333333332</v>
      </c>
      <c r="I24" s="9">
        <v>6.8854166666666652</v>
      </c>
      <c r="J24" s="42" t="s">
        <v>26</v>
      </c>
      <c r="K24" s="9">
        <v>9.6999999999999993</v>
      </c>
      <c r="L24" s="9">
        <v>7.43</v>
      </c>
      <c r="M24" s="9">
        <v>80.51666666666668</v>
      </c>
      <c r="N24" s="9">
        <v>40.200000000000003</v>
      </c>
      <c r="O24" s="10">
        <v>4.1666666666666664E-2</v>
      </c>
      <c r="P24" s="42" t="s">
        <v>34</v>
      </c>
      <c r="Q24" s="9">
        <v>1.17</v>
      </c>
      <c r="R24" s="9">
        <v>7.7937499999999993</v>
      </c>
      <c r="S24" s="9"/>
      <c r="T24" s="9"/>
      <c r="U24" s="9"/>
      <c r="AA24" s="10"/>
    </row>
    <row r="25" spans="1:27" x14ac:dyDescent="0.35">
      <c r="A25" s="8">
        <v>23</v>
      </c>
      <c r="B25" s="9">
        <v>12.93</v>
      </c>
      <c r="C25" s="9">
        <v>3.56</v>
      </c>
      <c r="D25">
        <v>4.4000000000000004</v>
      </c>
      <c r="E25" s="9">
        <v>1.17</v>
      </c>
      <c r="F25" s="9">
        <v>3.84</v>
      </c>
      <c r="G25" s="9">
        <v>12.00958333333333</v>
      </c>
      <c r="H25" s="9">
        <v>10.746666666666664</v>
      </c>
      <c r="I25" s="9">
        <v>3.6666666666666683</v>
      </c>
      <c r="J25" s="42" t="s">
        <v>30</v>
      </c>
      <c r="K25" s="9">
        <v>4.8</v>
      </c>
      <c r="L25" s="9">
        <v>8.5</v>
      </c>
      <c r="M25" s="9">
        <v>79.933333333333323</v>
      </c>
      <c r="N25" s="9">
        <v>33.799999999999997</v>
      </c>
      <c r="O25" s="10">
        <v>0.61458333333333337</v>
      </c>
      <c r="P25" s="42" t="s">
        <v>29</v>
      </c>
      <c r="Q25" s="9">
        <v>1.83</v>
      </c>
      <c r="R25" s="9">
        <v>8.3229166666666679</v>
      </c>
      <c r="S25" s="9"/>
      <c r="T25" s="9"/>
      <c r="U25" s="9"/>
      <c r="AA25" s="10"/>
    </row>
    <row r="26" spans="1:27" x14ac:dyDescent="0.35">
      <c r="A26" s="8">
        <v>24</v>
      </c>
      <c r="B26" s="9">
        <v>15.73</v>
      </c>
      <c r="C26" s="9">
        <v>5.07</v>
      </c>
      <c r="D26">
        <v>2</v>
      </c>
      <c r="E26" s="9">
        <v>2.72</v>
      </c>
      <c r="F26" s="9">
        <v>4.72</v>
      </c>
      <c r="G26" s="9">
        <v>11.879166666666665</v>
      </c>
      <c r="H26" s="9">
        <v>10.75</v>
      </c>
      <c r="I26" s="9">
        <v>5.630208333333333</v>
      </c>
      <c r="J26" s="42" t="s">
        <v>30</v>
      </c>
      <c r="K26" s="9">
        <v>9.6999999999999993</v>
      </c>
      <c r="L26" s="9">
        <v>10.78</v>
      </c>
      <c r="M26" s="9">
        <v>71.333333333333329</v>
      </c>
      <c r="N26" s="9">
        <v>32.200000000000003</v>
      </c>
      <c r="O26" s="10">
        <v>0.76041666666666663</v>
      </c>
      <c r="P26" s="42" t="s">
        <v>23</v>
      </c>
      <c r="Q26" s="9">
        <v>4.7</v>
      </c>
      <c r="R26" s="9">
        <v>9.8795833333333345</v>
      </c>
      <c r="S26" s="9"/>
      <c r="T26" s="9"/>
      <c r="U26" s="9"/>
      <c r="AA26" s="10"/>
    </row>
    <row r="27" spans="1:27" x14ac:dyDescent="0.35">
      <c r="A27" s="8">
        <v>25</v>
      </c>
      <c r="B27" s="9">
        <v>14.88</v>
      </c>
      <c r="C27" s="9">
        <v>6.72</v>
      </c>
      <c r="D27">
        <v>8</v>
      </c>
      <c r="E27" s="9">
        <v>4.29</v>
      </c>
      <c r="F27" s="9">
        <v>6.34</v>
      </c>
      <c r="G27" s="9">
        <v>11.994166666666665</v>
      </c>
      <c r="H27" s="9">
        <v>10.75</v>
      </c>
      <c r="I27" s="9">
        <v>6.2906249999999986</v>
      </c>
      <c r="J27" s="42" t="s">
        <v>22</v>
      </c>
      <c r="K27" s="9">
        <v>3.2</v>
      </c>
      <c r="L27" s="9">
        <v>9.7100000000000009</v>
      </c>
      <c r="M27" s="9">
        <v>86.237499999999997</v>
      </c>
      <c r="N27" s="9">
        <v>40.200000000000003</v>
      </c>
      <c r="O27" s="10">
        <v>0.59375</v>
      </c>
      <c r="P27" s="42" t="s">
        <v>25</v>
      </c>
      <c r="Q27" s="9">
        <v>1.95</v>
      </c>
      <c r="R27" s="9">
        <v>9.1908333333333339</v>
      </c>
      <c r="S27" s="9"/>
      <c r="T27" s="9"/>
      <c r="U27" s="9"/>
      <c r="AA27" s="10"/>
    </row>
    <row r="28" spans="1:27" x14ac:dyDescent="0.35">
      <c r="A28" s="8">
        <v>26</v>
      </c>
      <c r="B28" s="9">
        <v>13.98</v>
      </c>
      <c r="C28" s="9">
        <v>7.03</v>
      </c>
      <c r="D28">
        <v>1</v>
      </c>
      <c r="E28" s="9">
        <v>7.42</v>
      </c>
      <c r="F28" s="9">
        <v>8.39</v>
      </c>
      <c r="G28" s="9">
        <v>12.242083333333333</v>
      </c>
      <c r="H28" s="9">
        <v>10.765833333333338</v>
      </c>
      <c r="I28" s="9">
        <v>6.1031250000000066</v>
      </c>
      <c r="J28" s="42" t="s">
        <v>26</v>
      </c>
      <c r="K28" s="9">
        <v>8</v>
      </c>
      <c r="L28" s="9">
        <v>9.25</v>
      </c>
      <c r="M28" s="9">
        <v>89.774999999999991</v>
      </c>
      <c r="N28" s="9">
        <v>30.6</v>
      </c>
      <c r="O28" s="10">
        <v>0.45833333333333331</v>
      </c>
      <c r="P28" s="42" t="s">
        <v>26</v>
      </c>
      <c r="Q28" s="9">
        <v>1</v>
      </c>
      <c r="R28" s="9">
        <v>9.7754166666666684</v>
      </c>
      <c r="S28" s="9"/>
      <c r="T28" s="9"/>
      <c r="U28" s="9"/>
      <c r="AA28" s="10"/>
    </row>
    <row r="29" spans="1:27" x14ac:dyDescent="0.35">
      <c r="A29" s="8">
        <v>27</v>
      </c>
      <c r="B29" s="9">
        <v>16.32</v>
      </c>
      <c r="C29" s="9">
        <v>8.68</v>
      </c>
      <c r="D29">
        <v>0</v>
      </c>
      <c r="E29" s="9">
        <v>8.7200000000000006</v>
      </c>
      <c r="F29" s="9">
        <v>9.94</v>
      </c>
      <c r="G29" s="9">
        <v>12.585416666666667</v>
      </c>
      <c r="H29" s="9">
        <v>10.804583333333332</v>
      </c>
      <c r="I29" s="9">
        <v>3.308333333333334</v>
      </c>
      <c r="J29" s="42" t="s">
        <v>29</v>
      </c>
      <c r="K29" s="9">
        <v>1.6</v>
      </c>
      <c r="L29" s="9">
        <v>11.04</v>
      </c>
      <c r="M29" s="9">
        <v>82.237499999999997</v>
      </c>
      <c r="N29" s="9">
        <v>22.5</v>
      </c>
      <c r="O29" s="10">
        <v>0.625</v>
      </c>
      <c r="P29" s="42" t="s">
        <v>24</v>
      </c>
      <c r="Q29" s="9">
        <v>2.4700000000000002</v>
      </c>
      <c r="R29" s="9">
        <v>11.054583333333333</v>
      </c>
      <c r="S29" s="9"/>
      <c r="T29" s="9"/>
      <c r="U29" s="9"/>
      <c r="AA29" s="10"/>
    </row>
    <row r="30" spans="1:27" x14ac:dyDescent="0.35">
      <c r="A30" s="8">
        <v>28</v>
      </c>
      <c r="B30" s="9">
        <v>19.11</v>
      </c>
      <c r="C30" s="9">
        <v>7</v>
      </c>
      <c r="D30">
        <v>5</v>
      </c>
      <c r="E30" s="9">
        <v>4.4400000000000004</v>
      </c>
      <c r="F30" s="9">
        <v>7.74</v>
      </c>
      <c r="G30" s="9">
        <v>13.207500000000001</v>
      </c>
      <c r="H30" s="9">
        <v>10.881249999999996</v>
      </c>
      <c r="I30" s="9">
        <v>2.2718749999999996</v>
      </c>
      <c r="J30" s="42" t="s">
        <v>35</v>
      </c>
      <c r="K30" s="9">
        <v>0</v>
      </c>
      <c r="L30" s="9">
        <v>13.68</v>
      </c>
      <c r="M30" s="9">
        <v>78.916666666666657</v>
      </c>
      <c r="N30" s="9">
        <v>27.4</v>
      </c>
      <c r="O30" s="10">
        <v>0.52083333333333337</v>
      </c>
      <c r="P30" s="42" t="s">
        <v>24</v>
      </c>
      <c r="Q30" s="9">
        <v>4.87</v>
      </c>
      <c r="R30" s="9">
        <v>13.199166666666668</v>
      </c>
      <c r="S30" s="9"/>
      <c r="T30" s="9"/>
      <c r="U30" s="9"/>
      <c r="AA30" s="10"/>
    </row>
    <row r="31" spans="1:27" x14ac:dyDescent="0.35">
      <c r="A31" s="8">
        <v>29</v>
      </c>
      <c r="B31" s="9">
        <v>20.39</v>
      </c>
      <c r="C31" s="9">
        <v>7</v>
      </c>
      <c r="D31">
        <v>0</v>
      </c>
      <c r="E31" s="9">
        <v>4.4800000000000004</v>
      </c>
      <c r="F31" s="9">
        <v>7.98</v>
      </c>
      <c r="G31" s="9">
        <v>13.8925</v>
      </c>
      <c r="H31" s="9">
        <v>11.005000000000001</v>
      </c>
      <c r="I31" s="9">
        <v>4.2500000000000009</v>
      </c>
      <c r="J31" s="42" t="s">
        <v>25</v>
      </c>
      <c r="K31" s="9">
        <v>3.2</v>
      </c>
      <c r="L31" s="9">
        <v>14.64</v>
      </c>
      <c r="M31" s="9">
        <v>79.887499999999989</v>
      </c>
      <c r="N31" s="9">
        <v>27.4</v>
      </c>
      <c r="O31" s="10">
        <v>0.59375</v>
      </c>
      <c r="P31" s="42" t="s">
        <v>25</v>
      </c>
      <c r="Q31" s="9">
        <v>9.1</v>
      </c>
      <c r="R31" s="9">
        <v>13.272083333333335</v>
      </c>
      <c r="S31" s="9"/>
      <c r="T31" s="12"/>
      <c r="U31" s="9"/>
      <c r="AA31" s="10"/>
    </row>
    <row r="32" spans="1:27" x14ac:dyDescent="0.35">
      <c r="A32" s="8">
        <v>30</v>
      </c>
      <c r="B32" s="9">
        <v>20</v>
      </c>
      <c r="C32" s="9">
        <v>6.11</v>
      </c>
      <c r="D32">
        <v>0</v>
      </c>
      <c r="E32" s="9">
        <v>4.71</v>
      </c>
      <c r="F32" s="9">
        <v>8.4700000000000006</v>
      </c>
      <c r="G32" s="9">
        <v>14.6425</v>
      </c>
      <c r="H32" s="9">
        <v>11.196666666666665</v>
      </c>
      <c r="I32" s="9">
        <v>4.205208333333335</v>
      </c>
      <c r="J32" s="42" t="s">
        <v>33</v>
      </c>
      <c r="K32" s="9">
        <v>3.2</v>
      </c>
      <c r="L32" s="9">
        <v>15.86</v>
      </c>
      <c r="M32" s="9">
        <v>77.075000000000003</v>
      </c>
      <c r="N32" s="9">
        <v>22.5</v>
      </c>
      <c r="O32" s="10">
        <v>0.51041666666666663</v>
      </c>
      <c r="P32" s="42" t="s">
        <v>24</v>
      </c>
      <c r="Q32" s="9">
        <v>10.42</v>
      </c>
      <c r="R32" s="9">
        <v>12.487499999999999</v>
      </c>
      <c r="S32" s="9"/>
      <c r="T32" s="9"/>
      <c r="U32" s="9"/>
      <c r="AA32" s="10"/>
    </row>
    <row r="33" spans="1:28" x14ac:dyDescent="0.35">
      <c r="A33" s="8">
        <v>31</v>
      </c>
      <c r="B33" s="9">
        <v>20.34</v>
      </c>
      <c r="C33" s="9">
        <v>5.37</v>
      </c>
      <c r="D33">
        <v>0</v>
      </c>
      <c r="E33" s="9">
        <v>3.73</v>
      </c>
      <c r="F33" s="9">
        <v>7.5</v>
      </c>
      <c r="G33" s="9">
        <v>15.070434782608693</v>
      </c>
      <c r="H33" s="9">
        <v>11.44</v>
      </c>
      <c r="I33" s="9">
        <v>3.034375000000002</v>
      </c>
      <c r="J33" s="42" t="s">
        <v>30</v>
      </c>
      <c r="K33" s="9">
        <v>4.8</v>
      </c>
      <c r="L33" s="9">
        <v>11.2</v>
      </c>
      <c r="M33" s="9">
        <v>78.917391304347817</v>
      </c>
      <c r="N33" s="9">
        <v>20.9</v>
      </c>
      <c r="O33" s="10">
        <v>0.61458333333333337</v>
      </c>
      <c r="P33" s="42" t="s">
        <v>24</v>
      </c>
      <c r="Q33" s="9">
        <v>9.85</v>
      </c>
      <c r="R33" s="9">
        <v>13.010434782608696</v>
      </c>
      <c r="S33" s="9"/>
      <c r="T33" s="9"/>
      <c r="U33" s="9"/>
      <c r="AA33" s="10"/>
    </row>
    <row r="34" spans="1:28" x14ac:dyDescent="0.35">
      <c r="A34" s="43" t="s">
        <v>18</v>
      </c>
      <c r="B34" s="44">
        <f>AVERAGE(B3:B33)</f>
        <v>14.253870967741936</v>
      </c>
      <c r="C34" s="44">
        <f>AVERAGE(C3:C33)</f>
        <v>4.9629032258064516</v>
      </c>
      <c r="D34" s="44">
        <f>SUM(D3:D33)</f>
        <v>86.800000000000011</v>
      </c>
      <c r="E34" s="44">
        <f>AVERAGE(E3:E33)</f>
        <v>3.1106451612903228</v>
      </c>
      <c r="F34" s="44">
        <f>AVERAGE(F3:F33)</f>
        <v>5.4587096774193551</v>
      </c>
      <c r="G34" s="44">
        <f t="shared" ref="G34:H34" si="0">AVERAGE(G3:G33)</f>
        <v>11.69041725105189</v>
      </c>
      <c r="H34" s="44">
        <f t="shared" si="0"/>
        <v>10.166612903225806</v>
      </c>
      <c r="I34" s="44">
        <f>AVERAGE(I3:I33)</f>
        <v>4.4938172043010756</v>
      </c>
      <c r="J34" s="44"/>
      <c r="K34" s="44"/>
      <c r="L34" s="45">
        <f>AVERAGE(L3:L33)</f>
        <v>10.006129032258066</v>
      </c>
      <c r="M34" s="44">
        <f>AVERAGE(M3:M33)</f>
        <v>80.952442730247768</v>
      </c>
      <c r="N34" s="44">
        <f>MAX(N3:N33)</f>
        <v>45.1</v>
      </c>
      <c r="O34" s="46"/>
      <c r="P34" s="47"/>
      <c r="Q34" s="52">
        <v>158</v>
      </c>
      <c r="R34" s="48">
        <f>AVERAGE(R3:R33)</f>
        <v>9.1017747779336133</v>
      </c>
      <c r="S34" s="19"/>
      <c r="AA34" s="10"/>
    </row>
    <row r="35" spans="1:28" x14ac:dyDescent="0.35">
      <c r="A35" s="37" t="s">
        <v>19</v>
      </c>
      <c r="B35" s="44">
        <f>MAX(B3:B33)</f>
        <v>20.39</v>
      </c>
      <c r="C35" s="44">
        <f>MIN(C3:C33)</f>
        <v>-0.99</v>
      </c>
      <c r="D35" s="44">
        <f>MAX(D3:D33)</f>
        <v>16</v>
      </c>
      <c r="E35" s="44">
        <f>MIN(E3:E33)</f>
        <v>-2.81</v>
      </c>
      <c r="F35" s="44">
        <f>MIN(F3:F33)</f>
        <v>-0.9</v>
      </c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4">
        <f>MAX(Q3:Q33)</f>
        <v>10.42</v>
      </c>
      <c r="R35" s="48">
        <f>MIN(R3:R33)</f>
        <v>4.4745833333333325</v>
      </c>
      <c r="S35" s="19"/>
      <c r="AA35" s="10"/>
    </row>
    <row r="36" spans="1:28" x14ac:dyDescent="0.3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AA36" s="10"/>
    </row>
    <row r="37" spans="1:28" x14ac:dyDescent="0.35">
      <c r="A37" s="49"/>
      <c r="B37" s="50">
        <f>AVERAGE(B34,C34)</f>
        <v>9.6083870967741944</v>
      </c>
      <c r="C37" s="51">
        <f>COUNTIF(C3:C33,"&lt;0")</f>
        <v>2</v>
      </c>
      <c r="D37" s="51">
        <f>COUNTIF(D3:D33,"&gt;0.1")</f>
        <v>19</v>
      </c>
      <c r="E37" s="51">
        <f>COUNTIF(E3:E33,"&lt;0")</f>
        <v>7</v>
      </c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51">
        <f>COUNTIF(Q3:Q33,"&lt;0.05")</f>
        <v>0</v>
      </c>
      <c r="R37" s="49"/>
      <c r="AB37" s="10"/>
    </row>
    <row r="38" spans="1:28" x14ac:dyDescent="0.35">
      <c r="A38" s="49"/>
      <c r="B38" s="51"/>
      <c r="C38" s="51"/>
      <c r="D38" s="51">
        <f>COUNTIF(D3:D33,"&gt;0.9")</f>
        <v>17</v>
      </c>
      <c r="E38" s="51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spans="1:28" x14ac:dyDescent="0.35">
      <c r="Q39" s="41" t="s">
        <v>20</v>
      </c>
      <c r="R39" s="41"/>
      <c r="S39" s="41"/>
      <c r="T39" s="41"/>
      <c r="U39" s="41"/>
      <c r="V39" s="41"/>
    </row>
    <row r="41" spans="1:28" x14ac:dyDescent="0.35">
      <c r="Q41" s="9">
        <f>SUM(Q3:Q33)</f>
        <v>117.01999999999998</v>
      </c>
      <c r="R41" t="s">
        <v>54</v>
      </c>
    </row>
  </sheetData>
  <pageMargins left="0.7" right="0.7" top="0.75" bottom="0.75" header="0.3" footer="0.3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topLeftCell="A22" zoomScaleNormal="100" workbookViewId="0">
      <selection activeCell="R41" sqref="R41"/>
    </sheetView>
  </sheetViews>
  <sheetFormatPr defaultRowHeight="14.5" x14ac:dyDescent="0.35"/>
  <cols>
    <col min="15" max="15" width="12.453125" customWidth="1"/>
  </cols>
  <sheetData>
    <row r="1" spans="1:27" x14ac:dyDescent="0.35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</row>
    <row r="2" spans="1:27" ht="30" x14ac:dyDescent="0.35">
      <c r="A2" s="4" t="s">
        <v>0</v>
      </c>
      <c r="B2" s="5" t="s">
        <v>1</v>
      </c>
      <c r="C2" s="5" t="s">
        <v>2</v>
      </c>
      <c r="D2" s="4" t="s">
        <v>3</v>
      </c>
      <c r="E2" s="5" t="s">
        <v>4</v>
      </c>
      <c r="F2" s="5" t="s">
        <v>5</v>
      </c>
      <c r="G2" s="5" t="s">
        <v>50</v>
      </c>
      <c r="H2" s="5" t="s">
        <v>46</v>
      </c>
      <c r="I2" s="5" t="s">
        <v>8</v>
      </c>
      <c r="J2" s="6" t="s">
        <v>9</v>
      </c>
      <c r="K2" s="5" t="s">
        <v>10</v>
      </c>
      <c r="L2" s="5" t="s">
        <v>11</v>
      </c>
      <c r="M2" s="6" t="s">
        <v>12</v>
      </c>
      <c r="N2" s="5" t="s">
        <v>13</v>
      </c>
      <c r="O2" s="4" t="s">
        <v>14</v>
      </c>
      <c r="P2" s="6" t="s">
        <v>15</v>
      </c>
      <c r="Q2" s="7" t="s">
        <v>16</v>
      </c>
      <c r="R2" s="4" t="s">
        <v>17</v>
      </c>
      <c r="S2" s="30"/>
    </row>
    <row r="3" spans="1:27" x14ac:dyDescent="0.35">
      <c r="A3" s="8">
        <v>1</v>
      </c>
      <c r="B3" s="9">
        <v>21.24</v>
      </c>
      <c r="C3" s="9">
        <v>9.3699999999999992</v>
      </c>
      <c r="D3">
        <v>0</v>
      </c>
      <c r="E3" s="9">
        <v>6.92</v>
      </c>
      <c r="F3" s="9">
        <v>9.66</v>
      </c>
      <c r="G3" s="9">
        <v>15.490833333333329</v>
      </c>
      <c r="H3" s="9">
        <v>11.70833333333333</v>
      </c>
      <c r="I3" s="9">
        <v>4.819791666666668</v>
      </c>
      <c r="J3" t="s">
        <v>24</v>
      </c>
      <c r="K3" s="9">
        <v>3.2</v>
      </c>
      <c r="L3" s="9">
        <v>16.600000000000001</v>
      </c>
      <c r="M3" s="9">
        <v>67.75833333333334</v>
      </c>
      <c r="N3" s="9">
        <v>29</v>
      </c>
      <c r="O3" s="10">
        <v>0.58333333333333337</v>
      </c>
      <c r="P3" t="s">
        <v>24</v>
      </c>
      <c r="Q3" s="9">
        <v>10.33</v>
      </c>
      <c r="R3" s="9">
        <v>14.227499999999999</v>
      </c>
      <c r="S3" s="9"/>
      <c r="T3" s="9"/>
      <c r="U3" s="9"/>
      <c r="V3" s="9"/>
      <c r="W3" s="9"/>
      <c r="AA3" s="10"/>
    </row>
    <row r="4" spans="1:27" x14ac:dyDescent="0.35">
      <c r="A4" s="8">
        <v>2</v>
      </c>
      <c r="B4" s="9">
        <v>19.12</v>
      </c>
      <c r="C4" s="9">
        <v>7.53</v>
      </c>
      <c r="D4">
        <v>0</v>
      </c>
      <c r="E4" s="9">
        <v>5.05</v>
      </c>
      <c r="F4" s="9">
        <v>9.4499999999999993</v>
      </c>
      <c r="G4" s="9">
        <v>15.932499999999999</v>
      </c>
      <c r="H4" s="9">
        <v>11.96875</v>
      </c>
      <c r="I4" s="9">
        <v>7.2249999999999979</v>
      </c>
      <c r="J4" t="s">
        <v>24</v>
      </c>
      <c r="K4" s="9">
        <v>12.9</v>
      </c>
      <c r="L4" s="9">
        <v>17.170000000000002</v>
      </c>
      <c r="M4" s="9">
        <v>81.583333333333343</v>
      </c>
      <c r="N4" s="9">
        <v>30.6</v>
      </c>
      <c r="O4" s="10">
        <v>0.5625</v>
      </c>
      <c r="P4" t="s">
        <v>24</v>
      </c>
      <c r="Q4" s="9">
        <v>9.23</v>
      </c>
      <c r="R4" s="9">
        <v>12.840833333333336</v>
      </c>
      <c r="S4" s="9"/>
      <c r="T4" s="9"/>
      <c r="U4" s="9"/>
      <c r="AA4" s="10"/>
    </row>
    <row r="5" spans="1:27" x14ac:dyDescent="0.35">
      <c r="A5" s="8">
        <v>3</v>
      </c>
      <c r="B5" s="9">
        <v>19.739999999999998</v>
      </c>
      <c r="C5" s="9">
        <v>10.17</v>
      </c>
      <c r="D5">
        <v>0</v>
      </c>
      <c r="E5" s="9">
        <v>9.4600000000000009</v>
      </c>
      <c r="F5" s="9">
        <v>13.7</v>
      </c>
      <c r="G5" s="9">
        <v>16.394166666666667</v>
      </c>
      <c r="H5" s="9">
        <v>12.239583333333336</v>
      </c>
      <c r="I5" s="9">
        <v>5.6166666666666698</v>
      </c>
      <c r="J5" t="s">
        <v>24</v>
      </c>
      <c r="K5" s="9">
        <v>8</v>
      </c>
      <c r="L5" s="9">
        <v>15.54</v>
      </c>
      <c r="M5" s="9">
        <v>83.7</v>
      </c>
      <c r="N5" s="9">
        <v>22.5</v>
      </c>
      <c r="O5" s="10">
        <v>0.40625</v>
      </c>
      <c r="P5" t="s">
        <v>24</v>
      </c>
      <c r="Q5" s="9">
        <v>3.98</v>
      </c>
      <c r="R5" s="9">
        <v>14.702916666666662</v>
      </c>
      <c r="S5" s="9"/>
      <c r="T5" s="9"/>
      <c r="U5" s="9"/>
      <c r="AA5" s="10"/>
    </row>
    <row r="6" spans="1:27" x14ac:dyDescent="0.35">
      <c r="A6" s="8">
        <v>4</v>
      </c>
      <c r="B6" s="9">
        <v>19.57</v>
      </c>
      <c r="C6" s="9">
        <v>10.130000000000001</v>
      </c>
      <c r="D6">
        <v>0</v>
      </c>
      <c r="E6" s="9">
        <v>7.08</v>
      </c>
      <c r="F6" s="9">
        <v>11.4</v>
      </c>
      <c r="G6" s="9">
        <v>16.576250000000002</v>
      </c>
      <c r="H6" s="9">
        <v>12.512083333333331</v>
      </c>
      <c r="I6" s="9">
        <v>4.3354166666666663</v>
      </c>
      <c r="J6" t="s">
        <v>30</v>
      </c>
      <c r="K6" s="9">
        <v>3.2</v>
      </c>
      <c r="L6" s="9">
        <v>13.87</v>
      </c>
      <c r="M6" s="9">
        <v>64.38333333333334</v>
      </c>
      <c r="N6" s="9">
        <v>32.200000000000003</v>
      </c>
      <c r="O6" s="10">
        <v>0.55208333333333337</v>
      </c>
      <c r="P6" t="s">
        <v>30</v>
      </c>
      <c r="Q6" s="9">
        <v>7.62</v>
      </c>
      <c r="R6" s="9">
        <v>14.12916666666667</v>
      </c>
      <c r="S6" s="9"/>
      <c r="T6" s="9"/>
      <c r="U6" s="9"/>
      <c r="AA6" s="10"/>
    </row>
    <row r="7" spans="1:27" x14ac:dyDescent="0.35">
      <c r="A7" s="8">
        <v>5</v>
      </c>
      <c r="B7" s="9">
        <v>21.36</v>
      </c>
      <c r="C7" s="9">
        <v>6.33</v>
      </c>
      <c r="D7">
        <v>0</v>
      </c>
      <c r="E7" s="9">
        <v>4.4800000000000004</v>
      </c>
      <c r="F7" s="9">
        <v>8.2200000000000006</v>
      </c>
      <c r="G7" s="9">
        <v>16.515416666666667</v>
      </c>
      <c r="H7" s="9">
        <v>12.763333333333335</v>
      </c>
      <c r="I7" s="9">
        <v>3.4708333333333363</v>
      </c>
      <c r="J7" t="s">
        <v>30</v>
      </c>
      <c r="K7" s="9">
        <v>1.6</v>
      </c>
      <c r="L7" s="9">
        <v>17.13</v>
      </c>
      <c r="M7" s="9">
        <v>65.229166666666671</v>
      </c>
      <c r="N7" s="9">
        <v>29</v>
      </c>
      <c r="O7" s="10">
        <v>0.69791666666666663</v>
      </c>
      <c r="P7" t="s">
        <v>30</v>
      </c>
      <c r="Q7" s="9">
        <v>8.0500000000000007</v>
      </c>
      <c r="R7" s="9">
        <v>15.165833333333333</v>
      </c>
      <c r="S7" s="9"/>
      <c r="T7" s="9"/>
      <c r="U7" s="9"/>
      <c r="AA7" s="10"/>
    </row>
    <row r="8" spans="1:27" x14ac:dyDescent="0.35">
      <c r="A8" s="8">
        <v>6</v>
      </c>
      <c r="B8" s="9">
        <v>20.58</v>
      </c>
      <c r="C8" s="9">
        <v>11.61</v>
      </c>
      <c r="D8">
        <v>0</v>
      </c>
      <c r="E8" s="9">
        <v>8.9</v>
      </c>
      <c r="F8" s="9">
        <v>12.26</v>
      </c>
      <c r="G8" s="9">
        <v>16.725416666666671</v>
      </c>
      <c r="H8" s="9">
        <v>12.97875</v>
      </c>
      <c r="I8" s="9">
        <v>4.3791666666666655</v>
      </c>
      <c r="J8" t="s">
        <v>23</v>
      </c>
      <c r="K8" s="9">
        <v>3.2</v>
      </c>
      <c r="L8" s="9">
        <v>16.7</v>
      </c>
      <c r="M8" s="9">
        <v>77.033333333333346</v>
      </c>
      <c r="N8" s="9">
        <v>30.6</v>
      </c>
      <c r="O8" s="10">
        <v>0.5</v>
      </c>
      <c r="P8" t="s">
        <v>24</v>
      </c>
      <c r="Q8" s="9">
        <v>5.67</v>
      </c>
      <c r="R8" s="9">
        <v>15.177083333333334</v>
      </c>
      <c r="S8" s="9"/>
      <c r="T8" s="9"/>
      <c r="U8" s="9"/>
      <c r="AA8" s="10"/>
    </row>
    <row r="9" spans="1:27" x14ac:dyDescent="0.35">
      <c r="A9" s="8">
        <v>7</v>
      </c>
      <c r="B9" s="9">
        <v>20.77</v>
      </c>
      <c r="C9" s="9">
        <v>12.44</v>
      </c>
      <c r="D9">
        <v>0</v>
      </c>
      <c r="E9" s="9">
        <v>11.81</v>
      </c>
      <c r="F9" s="9">
        <v>15.03</v>
      </c>
      <c r="G9" s="9">
        <v>17.045416666666668</v>
      </c>
      <c r="H9" s="9">
        <v>13.18333333333333</v>
      </c>
      <c r="I9" s="9">
        <v>4.0458333333333325</v>
      </c>
      <c r="J9" t="s">
        <v>29</v>
      </c>
      <c r="K9" s="9">
        <v>4.8</v>
      </c>
      <c r="L9" s="9">
        <v>17.16</v>
      </c>
      <c r="M9" s="9">
        <v>75.92083333333332</v>
      </c>
      <c r="N9" s="9">
        <v>30.6</v>
      </c>
      <c r="O9" s="10">
        <v>0.75</v>
      </c>
      <c r="P9" t="s">
        <v>30</v>
      </c>
      <c r="Q9" s="9">
        <v>4.03</v>
      </c>
      <c r="R9" s="9">
        <v>16.149166666666666</v>
      </c>
      <c r="S9" s="9"/>
      <c r="T9" s="9"/>
      <c r="U9" s="9"/>
      <c r="AA9" s="10"/>
    </row>
    <row r="10" spans="1:27" x14ac:dyDescent="0.35">
      <c r="A10" s="8">
        <v>8</v>
      </c>
      <c r="B10" s="9">
        <v>20.48</v>
      </c>
      <c r="C10" s="9">
        <v>8.3000000000000007</v>
      </c>
      <c r="D10">
        <v>0</v>
      </c>
      <c r="E10" s="9">
        <v>4.83</v>
      </c>
      <c r="F10" s="9">
        <v>8.85</v>
      </c>
      <c r="G10" s="9">
        <v>16.877083333333335</v>
      </c>
      <c r="H10" s="9">
        <v>13.386666666666668</v>
      </c>
      <c r="I10" s="9">
        <v>5.9468749999999995</v>
      </c>
      <c r="J10" t="s">
        <v>30</v>
      </c>
      <c r="K10" s="9">
        <v>9.6999999999999993</v>
      </c>
      <c r="L10" s="9">
        <v>14.62</v>
      </c>
      <c r="M10" s="9">
        <v>69.458333333333357</v>
      </c>
      <c r="N10" s="9">
        <v>35.4</v>
      </c>
      <c r="O10" s="10">
        <v>0.48958333333333331</v>
      </c>
      <c r="P10" t="s">
        <v>23</v>
      </c>
      <c r="Q10" s="9">
        <v>6.53</v>
      </c>
      <c r="R10" s="9">
        <v>15.265416666666667</v>
      </c>
      <c r="S10" s="9"/>
      <c r="T10" s="9"/>
      <c r="U10" s="9"/>
      <c r="AA10" s="10"/>
    </row>
    <row r="11" spans="1:27" x14ac:dyDescent="0.35">
      <c r="A11" s="8">
        <v>9</v>
      </c>
      <c r="B11" s="9">
        <v>22.44</v>
      </c>
      <c r="C11" s="9">
        <v>11</v>
      </c>
      <c r="D11">
        <v>0</v>
      </c>
      <c r="E11" s="9">
        <v>9.1300000000000008</v>
      </c>
      <c r="F11" s="9">
        <v>11.5</v>
      </c>
      <c r="G11" s="9">
        <v>16.702916666666667</v>
      </c>
      <c r="H11" s="9">
        <v>13.520416666666668</v>
      </c>
      <c r="I11" s="9">
        <v>6.6260416666666648</v>
      </c>
      <c r="J11" t="s">
        <v>30</v>
      </c>
      <c r="K11" s="9">
        <v>6.4</v>
      </c>
      <c r="L11" s="9">
        <v>19.579999999999998</v>
      </c>
      <c r="M11" s="9">
        <v>72.424999999999997</v>
      </c>
      <c r="N11" s="9">
        <v>38.6</v>
      </c>
      <c r="O11" s="10">
        <v>0.75</v>
      </c>
      <c r="P11" t="s">
        <v>28</v>
      </c>
      <c r="Q11" s="9">
        <v>3.67</v>
      </c>
      <c r="R11" s="9">
        <v>17.44125</v>
      </c>
      <c r="S11" s="9"/>
      <c r="T11" s="9"/>
      <c r="U11" s="9"/>
      <c r="AA11" s="10"/>
    </row>
    <row r="12" spans="1:27" x14ac:dyDescent="0.35">
      <c r="A12" s="8">
        <v>10</v>
      </c>
      <c r="B12" s="9">
        <v>21.5</v>
      </c>
      <c r="C12" s="9">
        <v>14.86</v>
      </c>
      <c r="D12">
        <v>0</v>
      </c>
      <c r="E12" s="9">
        <v>13.25</v>
      </c>
      <c r="F12" s="9">
        <v>13.8</v>
      </c>
      <c r="G12" s="9">
        <v>16.618749999999999</v>
      </c>
      <c r="H12" s="9">
        <v>13.635</v>
      </c>
      <c r="I12" s="9">
        <v>8.8927083333333297</v>
      </c>
      <c r="J12" t="s">
        <v>30</v>
      </c>
      <c r="K12" s="9">
        <v>8</v>
      </c>
      <c r="L12" s="9">
        <v>18.11</v>
      </c>
      <c r="M12" s="9">
        <v>77.662499999999994</v>
      </c>
      <c r="N12" s="9">
        <v>40.200000000000003</v>
      </c>
      <c r="O12" s="10">
        <v>0.60416666666666663</v>
      </c>
      <c r="P12" t="s">
        <v>30</v>
      </c>
      <c r="Q12" s="9">
        <v>2.1800000000000002</v>
      </c>
      <c r="R12" s="9">
        <v>18.190000000000001</v>
      </c>
      <c r="S12" s="9"/>
      <c r="T12" s="9"/>
      <c r="U12" s="9"/>
      <c r="AA12" s="10"/>
    </row>
    <row r="13" spans="1:27" x14ac:dyDescent="0.35">
      <c r="A13" s="8">
        <v>11</v>
      </c>
      <c r="B13" s="9">
        <v>20.18</v>
      </c>
      <c r="C13" s="9">
        <v>14.64</v>
      </c>
      <c r="D13">
        <v>0</v>
      </c>
      <c r="E13" s="9">
        <v>14.68</v>
      </c>
      <c r="F13" s="9">
        <v>15.29</v>
      </c>
      <c r="G13" s="9">
        <v>16.609166666666663</v>
      </c>
      <c r="H13" s="9">
        <v>13.745416666666669</v>
      </c>
      <c r="I13" s="9">
        <v>11.172916666666666</v>
      </c>
      <c r="J13" t="s">
        <v>30</v>
      </c>
      <c r="K13" s="9">
        <v>11.3</v>
      </c>
      <c r="L13" s="9">
        <v>15.51</v>
      </c>
      <c r="M13" s="9">
        <v>70.045833333333334</v>
      </c>
      <c r="N13" s="9">
        <v>53.1</v>
      </c>
      <c r="O13" s="10">
        <v>0.22916666666666666</v>
      </c>
      <c r="P13" t="s">
        <v>30</v>
      </c>
      <c r="Q13" s="9">
        <v>4.32</v>
      </c>
      <c r="R13" s="9">
        <v>16.362916666666667</v>
      </c>
      <c r="S13" s="9"/>
      <c r="T13" s="9"/>
      <c r="U13" s="9"/>
      <c r="AA13" s="10"/>
    </row>
    <row r="14" spans="1:27" x14ac:dyDescent="0.35">
      <c r="A14" s="8">
        <v>12</v>
      </c>
      <c r="B14" s="9">
        <v>19.55</v>
      </c>
      <c r="C14" s="9">
        <v>9.61</v>
      </c>
      <c r="D14">
        <v>0</v>
      </c>
      <c r="E14" s="9">
        <v>7.4</v>
      </c>
      <c r="F14" s="9">
        <v>10.25</v>
      </c>
      <c r="G14" s="9">
        <v>16.484583333333337</v>
      </c>
      <c r="H14" s="9">
        <v>13.841666666666667</v>
      </c>
      <c r="I14" s="9">
        <v>7.0437500000000002</v>
      </c>
      <c r="J14" t="s">
        <v>23</v>
      </c>
      <c r="K14" s="9">
        <v>9.6999999999999993</v>
      </c>
      <c r="L14" s="11">
        <v>14.74</v>
      </c>
      <c r="M14" s="9">
        <v>62.766666666666673</v>
      </c>
      <c r="N14" s="9">
        <v>32.200000000000003</v>
      </c>
      <c r="O14" s="10">
        <v>0.32291666666666669</v>
      </c>
      <c r="P14" t="s">
        <v>23</v>
      </c>
      <c r="Q14" s="9">
        <v>6.58</v>
      </c>
      <c r="R14" s="9">
        <v>14.862499999999999</v>
      </c>
      <c r="S14" s="9"/>
      <c r="T14" s="12"/>
      <c r="U14" s="9"/>
      <c r="AA14" s="10"/>
    </row>
    <row r="15" spans="1:27" x14ac:dyDescent="0.35">
      <c r="A15" s="8">
        <v>13</v>
      </c>
      <c r="B15" s="9">
        <v>23.27</v>
      </c>
      <c r="C15" s="9">
        <v>11.69</v>
      </c>
      <c r="D15">
        <v>0</v>
      </c>
      <c r="E15" s="9">
        <v>9.18</v>
      </c>
      <c r="F15" s="9">
        <v>11.86</v>
      </c>
      <c r="G15" s="9">
        <v>16.524583333333336</v>
      </c>
      <c r="H15" s="9">
        <v>13.920833333333333</v>
      </c>
      <c r="I15" s="9">
        <v>5.6614583333333348</v>
      </c>
      <c r="J15" t="s">
        <v>30</v>
      </c>
      <c r="K15" s="9">
        <v>6.4</v>
      </c>
      <c r="L15" s="9">
        <v>17.059999999999999</v>
      </c>
      <c r="M15" s="9">
        <v>73.220833333333346</v>
      </c>
      <c r="N15" s="9">
        <v>35.4</v>
      </c>
      <c r="O15" s="10">
        <v>0.6875</v>
      </c>
      <c r="P15" t="s">
        <v>28</v>
      </c>
      <c r="Q15" s="9">
        <v>3.53</v>
      </c>
      <c r="R15" s="9">
        <v>18.000000000000004</v>
      </c>
      <c r="S15" s="9"/>
      <c r="T15" s="9"/>
      <c r="U15" s="9"/>
      <c r="AA15" s="10"/>
    </row>
    <row r="16" spans="1:27" x14ac:dyDescent="0.35">
      <c r="A16" s="8">
        <v>14</v>
      </c>
      <c r="B16" s="9">
        <v>16.84</v>
      </c>
      <c r="C16" s="9">
        <v>14.07</v>
      </c>
      <c r="D16">
        <v>0</v>
      </c>
      <c r="E16" s="9">
        <v>14.56</v>
      </c>
      <c r="F16" s="9">
        <v>15.87</v>
      </c>
      <c r="G16" s="9">
        <v>16.797083333333333</v>
      </c>
      <c r="H16" s="9">
        <v>13.993333333333331</v>
      </c>
      <c r="I16" s="9">
        <v>7.2718749999999988</v>
      </c>
      <c r="J16" t="s">
        <v>23</v>
      </c>
      <c r="K16" s="9">
        <v>9.6999999999999993</v>
      </c>
      <c r="L16" s="9">
        <v>15.48</v>
      </c>
      <c r="M16" s="9">
        <v>69.404166666666669</v>
      </c>
      <c r="N16" s="9">
        <v>40.200000000000003</v>
      </c>
      <c r="O16" s="10">
        <v>0.34375</v>
      </c>
      <c r="P16" t="s">
        <v>28</v>
      </c>
      <c r="Q16" s="9">
        <v>2.7</v>
      </c>
      <c r="R16" s="9">
        <v>14.561666666666666</v>
      </c>
      <c r="S16" s="9"/>
      <c r="T16" s="9"/>
      <c r="U16" s="9"/>
      <c r="AA16" s="10"/>
    </row>
    <row r="17" spans="1:27" x14ac:dyDescent="0.35">
      <c r="A17" s="8">
        <v>15</v>
      </c>
      <c r="B17" s="9">
        <v>20.9</v>
      </c>
      <c r="C17" s="9">
        <v>6.88</v>
      </c>
      <c r="D17">
        <v>0</v>
      </c>
      <c r="E17" s="9">
        <v>4.42</v>
      </c>
      <c r="F17" s="9">
        <v>7.23</v>
      </c>
      <c r="G17" s="9">
        <v>16.4025</v>
      </c>
      <c r="H17" s="9">
        <v>14.082916666666669</v>
      </c>
      <c r="I17" s="9">
        <v>3.7885416666666676</v>
      </c>
      <c r="J17" t="s">
        <v>29</v>
      </c>
      <c r="K17" s="9">
        <v>1.6</v>
      </c>
      <c r="L17" s="9">
        <v>13.95</v>
      </c>
      <c r="M17" s="9">
        <v>63.512499999999996</v>
      </c>
      <c r="N17" s="9">
        <v>32.200000000000003</v>
      </c>
      <c r="O17" s="10">
        <v>0.65625</v>
      </c>
      <c r="P17" t="s">
        <v>23</v>
      </c>
      <c r="Q17" s="9">
        <v>5.83</v>
      </c>
      <c r="R17" s="9">
        <v>14.742083333333332</v>
      </c>
      <c r="S17" s="9"/>
      <c r="T17" s="9"/>
      <c r="U17" s="9"/>
      <c r="AA17" s="10"/>
    </row>
    <row r="18" spans="1:27" x14ac:dyDescent="0.35">
      <c r="A18" s="8">
        <v>16</v>
      </c>
      <c r="B18" s="9">
        <v>21.88</v>
      </c>
      <c r="C18" s="9">
        <v>12.49</v>
      </c>
      <c r="D18">
        <v>0</v>
      </c>
      <c r="E18" s="9">
        <v>10.039999999999999</v>
      </c>
      <c r="F18" s="9">
        <v>11.9</v>
      </c>
      <c r="G18" s="9">
        <v>16.465416666666666</v>
      </c>
      <c r="H18" s="9">
        <v>14.135416666666657</v>
      </c>
      <c r="I18" s="9">
        <v>3.8989583333333315</v>
      </c>
      <c r="J18" t="s">
        <v>30</v>
      </c>
      <c r="K18" s="9">
        <v>3.2</v>
      </c>
      <c r="L18" s="9">
        <v>17.350000000000001</v>
      </c>
      <c r="M18" s="9">
        <v>72.995833333333323</v>
      </c>
      <c r="N18" s="9">
        <v>33.799999999999997</v>
      </c>
      <c r="O18" s="10">
        <v>0.57291666666666663</v>
      </c>
      <c r="P18" t="s">
        <v>30</v>
      </c>
      <c r="Q18" s="9">
        <v>3.35</v>
      </c>
      <c r="R18" s="9">
        <v>16.762916666666666</v>
      </c>
      <c r="S18" s="9"/>
      <c r="T18" s="9"/>
      <c r="U18" s="9"/>
      <c r="AA18" s="10"/>
    </row>
    <row r="19" spans="1:27" x14ac:dyDescent="0.35">
      <c r="A19" s="8">
        <v>17</v>
      </c>
      <c r="B19" s="9">
        <v>20.92</v>
      </c>
      <c r="C19" s="9">
        <v>12.45</v>
      </c>
      <c r="D19">
        <v>0</v>
      </c>
      <c r="E19" s="9">
        <v>10.81</v>
      </c>
      <c r="F19" s="9">
        <v>12.46</v>
      </c>
      <c r="G19" s="9">
        <v>16.842916666666664</v>
      </c>
      <c r="H19" s="9">
        <v>14.181666666666663</v>
      </c>
      <c r="I19" s="9">
        <v>3.5437499999999988</v>
      </c>
      <c r="J19" t="s">
        <v>25</v>
      </c>
      <c r="K19" s="9">
        <v>8</v>
      </c>
      <c r="L19" s="9">
        <v>16.59</v>
      </c>
      <c r="M19" s="9">
        <v>70.887499999999974</v>
      </c>
      <c r="N19" s="9">
        <v>25.7</v>
      </c>
      <c r="O19" s="10">
        <v>0.57291666666666663</v>
      </c>
      <c r="P19" t="s">
        <v>24</v>
      </c>
      <c r="Q19" s="9">
        <v>3.67</v>
      </c>
      <c r="R19" s="9">
        <v>15.708750000000004</v>
      </c>
      <c r="S19" s="9"/>
      <c r="T19" s="9"/>
      <c r="U19" s="9"/>
      <c r="AA19" s="10"/>
    </row>
    <row r="20" spans="1:27" x14ac:dyDescent="0.35">
      <c r="A20" s="8">
        <v>18</v>
      </c>
      <c r="B20" s="9">
        <v>18.850000000000001</v>
      </c>
      <c r="C20" s="9">
        <v>10.53</v>
      </c>
      <c r="D20">
        <v>0</v>
      </c>
      <c r="E20" s="9">
        <v>9.0399999999999991</v>
      </c>
      <c r="F20" s="9">
        <v>10.32</v>
      </c>
      <c r="G20" s="9">
        <v>17.162083333333339</v>
      </c>
      <c r="H20" s="9">
        <v>14.262083333333337</v>
      </c>
      <c r="I20" s="9">
        <v>5.3656249999999988</v>
      </c>
      <c r="J20" t="s">
        <v>25</v>
      </c>
      <c r="K20" s="9">
        <v>6.4</v>
      </c>
      <c r="L20" s="9">
        <v>14.76</v>
      </c>
      <c r="M20" s="9">
        <v>75.591666666666669</v>
      </c>
      <c r="N20" s="9">
        <v>27.4</v>
      </c>
      <c r="O20" s="10">
        <v>0.53125</v>
      </c>
      <c r="P20" t="s">
        <v>25</v>
      </c>
      <c r="Q20" s="9">
        <v>2.62</v>
      </c>
      <c r="R20" s="9">
        <v>13.763750000000002</v>
      </c>
      <c r="S20" s="9"/>
      <c r="T20" s="9"/>
      <c r="U20" s="9"/>
      <c r="AA20" s="10"/>
    </row>
    <row r="21" spans="1:27" x14ac:dyDescent="0.35">
      <c r="A21" s="8">
        <v>19</v>
      </c>
      <c r="B21" s="9">
        <v>18.61</v>
      </c>
      <c r="C21" s="9">
        <v>6.96</v>
      </c>
      <c r="D21">
        <v>0</v>
      </c>
      <c r="E21" s="9">
        <v>4.58</v>
      </c>
      <c r="F21" s="9">
        <v>6.33</v>
      </c>
      <c r="G21" s="9">
        <v>17.069166666666664</v>
      </c>
      <c r="H21" s="9">
        <v>14.36083333333333</v>
      </c>
      <c r="I21" s="9">
        <v>3.4458333333333342</v>
      </c>
      <c r="J21" t="s">
        <v>28</v>
      </c>
      <c r="K21" s="9">
        <v>3.2</v>
      </c>
      <c r="L21" s="9">
        <v>16.38</v>
      </c>
      <c r="M21" s="9">
        <v>79.03749999999998</v>
      </c>
      <c r="N21" s="9">
        <v>30.6</v>
      </c>
      <c r="O21" s="10">
        <v>0.72916666666666663</v>
      </c>
      <c r="P21" t="s">
        <v>24</v>
      </c>
      <c r="Q21" s="9">
        <v>4.9000000000000004</v>
      </c>
      <c r="R21" s="9">
        <v>13.100416666666666</v>
      </c>
      <c r="S21" s="9"/>
      <c r="T21" s="9"/>
      <c r="U21" s="9"/>
      <c r="AA21" s="10"/>
    </row>
    <row r="22" spans="1:27" x14ac:dyDescent="0.35">
      <c r="A22" s="8">
        <v>20</v>
      </c>
      <c r="B22" s="9">
        <v>18.86</v>
      </c>
      <c r="C22" s="9">
        <v>9.16</v>
      </c>
      <c r="D22">
        <v>0.8</v>
      </c>
      <c r="E22" s="9">
        <v>6.64</v>
      </c>
      <c r="F22" s="9">
        <v>8.52</v>
      </c>
      <c r="G22" s="9">
        <v>16.974166666666665</v>
      </c>
      <c r="H22" s="9">
        <v>14.441250000000002</v>
      </c>
      <c r="I22" s="9">
        <v>3.6927083333333339</v>
      </c>
      <c r="J22" t="s">
        <v>26</v>
      </c>
      <c r="K22" s="9">
        <v>6.4</v>
      </c>
      <c r="L22" s="9">
        <v>13.27</v>
      </c>
      <c r="M22" s="9">
        <v>71.966666666666683</v>
      </c>
      <c r="N22" s="9">
        <v>22.5</v>
      </c>
      <c r="O22" s="10">
        <v>0.47916666666666669</v>
      </c>
      <c r="P22" t="s">
        <v>26</v>
      </c>
      <c r="Q22" s="9">
        <v>4.7699999999999996</v>
      </c>
      <c r="R22" s="9">
        <v>12.932083333333333</v>
      </c>
      <c r="S22" s="9"/>
      <c r="T22" s="9"/>
      <c r="U22" s="9"/>
      <c r="AA22" s="10"/>
    </row>
    <row r="23" spans="1:27" x14ac:dyDescent="0.35">
      <c r="A23" s="8">
        <v>21</v>
      </c>
      <c r="B23" s="9">
        <v>15.77</v>
      </c>
      <c r="C23" s="9">
        <v>7.75</v>
      </c>
      <c r="D23">
        <v>0.2</v>
      </c>
      <c r="E23" s="9">
        <v>5.19</v>
      </c>
      <c r="F23" s="9">
        <v>7.81</v>
      </c>
      <c r="G23" s="9">
        <v>16.739166666666662</v>
      </c>
      <c r="H23" s="9">
        <v>14.497916666666663</v>
      </c>
      <c r="I23" s="9">
        <v>5.3843749999999995</v>
      </c>
      <c r="J23" t="s">
        <v>25</v>
      </c>
      <c r="K23" s="9">
        <v>9.6999999999999993</v>
      </c>
      <c r="L23" s="9">
        <v>11.19</v>
      </c>
      <c r="M23" s="9">
        <v>78.424999999999997</v>
      </c>
      <c r="N23" s="9">
        <v>30.6</v>
      </c>
      <c r="O23" s="10">
        <v>0.39583333333333331</v>
      </c>
      <c r="P23" t="s">
        <v>25</v>
      </c>
      <c r="Q23" s="9">
        <v>2.02</v>
      </c>
      <c r="R23" s="9">
        <v>10.800833333333335</v>
      </c>
      <c r="S23" s="9"/>
      <c r="T23" s="9"/>
      <c r="U23" s="9"/>
      <c r="AA23" s="10"/>
    </row>
    <row r="24" spans="1:27" x14ac:dyDescent="0.35">
      <c r="A24" s="8">
        <v>22</v>
      </c>
      <c r="B24" s="9">
        <v>17.77</v>
      </c>
      <c r="C24" s="9">
        <v>4.0599999999999996</v>
      </c>
      <c r="D24">
        <v>0</v>
      </c>
      <c r="E24" s="9">
        <v>1.5</v>
      </c>
      <c r="F24" s="9">
        <v>3.32</v>
      </c>
      <c r="G24" s="9">
        <v>16.190833333333334</v>
      </c>
      <c r="H24" s="9">
        <v>14.512916666666667</v>
      </c>
      <c r="I24" s="9">
        <v>3.7635416666666668</v>
      </c>
      <c r="J24" t="s">
        <v>25</v>
      </c>
      <c r="K24" s="9">
        <v>11.3</v>
      </c>
      <c r="L24" s="9">
        <v>15.58</v>
      </c>
      <c r="M24" s="9">
        <v>69.312499999999986</v>
      </c>
      <c r="N24" s="9">
        <v>25.7</v>
      </c>
      <c r="O24" s="10">
        <v>0.375</v>
      </c>
      <c r="P24" t="s">
        <v>25</v>
      </c>
      <c r="Q24" s="9">
        <v>7.05</v>
      </c>
      <c r="R24" s="9">
        <v>11.784999999999998</v>
      </c>
      <c r="S24" s="9"/>
      <c r="T24" s="9"/>
      <c r="U24" s="9"/>
      <c r="AA24" s="10"/>
    </row>
    <row r="25" spans="1:27" x14ac:dyDescent="0.35">
      <c r="A25" s="8">
        <v>23</v>
      </c>
      <c r="B25" s="9">
        <v>20.39</v>
      </c>
      <c r="C25" s="9">
        <v>5.3</v>
      </c>
      <c r="D25">
        <v>0</v>
      </c>
      <c r="E25" s="9">
        <v>2.2200000000000002</v>
      </c>
      <c r="F25" s="9">
        <v>4.93</v>
      </c>
      <c r="G25" s="9">
        <v>16.160833333333333</v>
      </c>
      <c r="H25" s="9">
        <v>14.46625</v>
      </c>
      <c r="I25" s="9">
        <v>2.5499999999999994</v>
      </c>
      <c r="J25" t="s">
        <v>30</v>
      </c>
      <c r="K25" s="9">
        <v>3.2</v>
      </c>
      <c r="L25" s="9">
        <v>14.68</v>
      </c>
      <c r="M25" s="9">
        <v>74.645833333333329</v>
      </c>
      <c r="N25" s="9">
        <v>17.7</v>
      </c>
      <c r="O25" s="10">
        <v>0.34375</v>
      </c>
      <c r="P25" t="s">
        <v>28</v>
      </c>
      <c r="Q25" s="9">
        <v>2.4300000000000002</v>
      </c>
      <c r="R25" s="9">
        <v>14.124583333333334</v>
      </c>
      <c r="S25" s="9"/>
      <c r="T25" s="9"/>
      <c r="U25" s="9"/>
      <c r="AA25" s="10"/>
    </row>
    <row r="26" spans="1:27" x14ac:dyDescent="0.35">
      <c r="A26" s="8">
        <v>24</v>
      </c>
      <c r="B26" s="9">
        <v>24.25</v>
      </c>
      <c r="C26" s="9">
        <v>14.19</v>
      </c>
      <c r="D26">
        <v>16.2</v>
      </c>
      <c r="E26" s="9">
        <v>13.27</v>
      </c>
      <c r="F26" s="9">
        <v>14.73</v>
      </c>
      <c r="G26" s="9">
        <v>16.54708333333333</v>
      </c>
      <c r="H26" s="9">
        <v>14.432083333333338</v>
      </c>
      <c r="I26" s="9">
        <v>3.1916666666666687</v>
      </c>
      <c r="J26" t="s">
        <v>23</v>
      </c>
      <c r="K26" s="9">
        <v>1.6</v>
      </c>
      <c r="L26" s="9">
        <v>19.079999999999998</v>
      </c>
      <c r="M26" s="9">
        <v>77.295833333333348</v>
      </c>
      <c r="N26" s="9">
        <v>33.799999999999997</v>
      </c>
      <c r="O26" s="10">
        <v>0.76041666666666663</v>
      </c>
      <c r="P26" t="s">
        <v>23</v>
      </c>
      <c r="Q26" s="9">
        <v>3.27</v>
      </c>
      <c r="R26" s="9">
        <v>17.232083333333332</v>
      </c>
      <c r="S26" s="9"/>
      <c r="T26" s="9"/>
      <c r="U26" s="9"/>
      <c r="AA26" s="10"/>
    </row>
    <row r="27" spans="1:27" x14ac:dyDescent="0.35">
      <c r="A27" s="8">
        <v>25</v>
      </c>
      <c r="B27" s="9">
        <v>12.63</v>
      </c>
      <c r="C27" s="9">
        <v>10.33</v>
      </c>
      <c r="D27">
        <v>7</v>
      </c>
      <c r="E27" s="9">
        <v>10.48</v>
      </c>
      <c r="F27" s="9">
        <v>11.27</v>
      </c>
      <c r="G27" s="9">
        <v>16.529583333333335</v>
      </c>
      <c r="H27" s="9">
        <v>14.457083333333337</v>
      </c>
      <c r="I27" s="9">
        <v>8.8572916666666597</v>
      </c>
      <c r="J27" t="s">
        <v>26</v>
      </c>
      <c r="K27" s="9">
        <v>14.5</v>
      </c>
      <c r="L27" s="9">
        <v>10.61</v>
      </c>
      <c r="M27" s="9">
        <v>96.616666666666674</v>
      </c>
      <c r="N27" s="9">
        <v>38.6</v>
      </c>
      <c r="O27" s="10">
        <v>0.34375</v>
      </c>
      <c r="P27" t="s">
        <v>26</v>
      </c>
      <c r="Q27" s="9">
        <v>0</v>
      </c>
      <c r="R27" s="9">
        <v>10.623749999999999</v>
      </c>
      <c r="S27" s="9"/>
      <c r="T27" s="9"/>
      <c r="U27" s="9"/>
      <c r="AA27" s="10"/>
    </row>
    <row r="28" spans="1:27" x14ac:dyDescent="0.35">
      <c r="A28" s="8">
        <v>26</v>
      </c>
      <c r="B28" s="9">
        <v>13.09</v>
      </c>
      <c r="C28" s="9">
        <v>10.08</v>
      </c>
      <c r="D28">
        <v>4.5999999999999996</v>
      </c>
      <c r="E28" s="9">
        <v>10.220000000000001</v>
      </c>
      <c r="F28" s="9">
        <v>11.01</v>
      </c>
      <c r="G28" s="9">
        <v>15.949583333333338</v>
      </c>
      <c r="H28" s="9">
        <v>14.495000000000003</v>
      </c>
      <c r="I28" s="9">
        <v>6.4010416666666705</v>
      </c>
      <c r="J28" t="s">
        <v>26</v>
      </c>
      <c r="K28" s="9">
        <v>9.6999999999999993</v>
      </c>
      <c r="L28" s="9">
        <v>12.57</v>
      </c>
      <c r="M28" s="9">
        <v>97.837499999999991</v>
      </c>
      <c r="N28" s="9">
        <v>32.200000000000003</v>
      </c>
      <c r="O28" s="10">
        <v>0.5</v>
      </c>
      <c r="P28" t="s">
        <v>26</v>
      </c>
      <c r="Q28" s="9">
        <v>7.0000000000000007E-2</v>
      </c>
      <c r="R28" s="9">
        <v>11.789583333333333</v>
      </c>
      <c r="S28" s="9"/>
      <c r="T28" s="9"/>
      <c r="U28" s="9"/>
      <c r="AA28" s="10"/>
    </row>
    <row r="29" spans="1:27" x14ac:dyDescent="0.35">
      <c r="A29" s="8">
        <v>27</v>
      </c>
      <c r="B29" s="9">
        <v>17.309999999999999</v>
      </c>
      <c r="C29" s="9">
        <v>11.18</v>
      </c>
      <c r="D29">
        <v>0</v>
      </c>
      <c r="E29" s="9">
        <v>11.23</v>
      </c>
      <c r="F29" s="9">
        <v>12.29</v>
      </c>
      <c r="G29" s="9">
        <v>15.832500000000001</v>
      </c>
      <c r="H29" s="9">
        <v>14.449166666666668</v>
      </c>
      <c r="I29" s="9">
        <v>3.2343750000000036</v>
      </c>
      <c r="J29" t="s">
        <v>25</v>
      </c>
      <c r="K29" s="9">
        <v>6.4</v>
      </c>
      <c r="L29" s="9">
        <v>12.82</v>
      </c>
      <c r="M29" s="9">
        <v>92.829166666666666</v>
      </c>
      <c r="N29" s="9">
        <v>17.7</v>
      </c>
      <c r="O29" s="10">
        <v>0.48958333333333331</v>
      </c>
      <c r="P29" t="s">
        <v>25</v>
      </c>
      <c r="Q29" s="9">
        <v>0.83</v>
      </c>
      <c r="R29" s="9">
        <v>13.274166666666668</v>
      </c>
      <c r="S29" s="9"/>
      <c r="T29" s="9"/>
      <c r="U29" s="9"/>
      <c r="AA29" s="10"/>
    </row>
    <row r="30" spans="1:27" x14ac:dyDescent="0.35">
      <c r="A30" s="8">
        <v>28</v>
      </c>
      <c r="B30" s="9">
        <v>21.04</v>
      </c>
      <c r="C30" s="9">
        <v>9.18</v>
      </c>
      <c r="D30">
        <v>0</v>
      </c>
      <c r="E30" s="9">
        <v>8.11</v>
      </c>
      <c r="F30" s="9">
        <v>10.38</v>
      </c>
      <c r="G30" s="9">
        <v>16.198749999999997</v>
      </c>
      <c r="H30" s="9">
        <v>14.380416666666669</v>
      </c>
      <c r="I30" s="9">
        <v>3.240625000000001</v>
      </c>
      <c r="J30" t="s">
        <v>22</v>
      </c>
      <c r="K30" s="9">
        <v>3.2</v>
      </c>
      <c r="L30" s="9">
        <v>15.11</v>
      </c>
      <c r="M30" s="9">
        <v>80.02500000000002</v>
      </c>
      <c r="N30" s="9">
        <v>19.3</v>
      </c>
      <c r="O30" s="10">
        <v>0.60416666666666663</v>
      </c>
      <c r="P30" t="s">
        <v>24</v>
      </c>
      <c r="Q30" s="9">
        <v>7.82</v>
      </c>
      <c r="R30" s="9">
        <v>14.715833333333331</v>
      </c>
      <c r="S30" s="9"/>
      <c r="T30" s="9"/>
      <c r="U30" s="9"/>
      <c r="AA30" s="10"/>
    </row>
    <row r="31" spans="1:27" x14ac:dyDescent="0.35">
      <c r="A31" s="8">
        <v>29</v>
      </c>
      <c r="B31" s="9">
        <v>20.79</v>
      </c>
      <c r="C31" s="9">
        <v>9.9600000000000009</v>
      </c>
      <c r="D31">
        <v>0</v>
      </c>
      <c r="E31" s="9">
        <v>8.4600000000000009</v>
      </c>
      <c r="F31" s="9">
        <v>11.3</v>
      </c>
      <c r="G31" s="9">
        <v>16.859583333333333</v>
      </c>
      <c r="H31" s="9">
        <v>14.363333333333335</v>
      </c>
      <c r="I31" s="9">
        <v>6.7927083333333309</v>
      </c>
      <c r="J31" t="s">
        <v>25</v>
      </c>
      <c r="K31" s="9">
        <v>9.6999999999999993</v>
      </c>
      <c r="L31" s="9">
        <v>17.62</v>
      </c>
      <c r="M31" s="9">
        <v>79.058333333333337</v>
      </c>
      <c r="N31" s="9">
        <v>27.4</v>
      </c>
      <c r="O31" s="10">
        <v>0.61458333333333337</v>
      </c>
      <c r="P31" t="s">
        <v>25</v>
      </c>
      <c r="Q31" s="9">
        <v>7.72</v>
      </c>
      <c r="R31" s="9">
        <v>14.53458333333333</v>
      </c>
      <c r="S31" s="9"/>
      <c r="T31" s="12"/>
      <c r="U31" s="9"/>
      <c r="AA31" s="10"/>
    </row>
    <row r="32" spans="1:27" x14ac:dyDescent="0.35">
      <c r="A32" s="8">
        <v>30</v>
      </c>
      <c r="B32" s="9">
        <v>16.899999999999999</v>
      </c>
      <c r="C32" s="9">
        <v>10.6</v>
      </c>
      <c r="D32">
        <v>0</v>
      </c>
      <c r="E32" s="9">
        <v>10.57</v>
      </c>
      <c r="F32" s="9">
        <v>12.91</v>
      </c>
      <c r="G32" s="9">
        <v>17.242173913043477</v>
      </c>
      <c r="H32" s="9">
        <v>14.433913043478265</v>
      </c>
      <c r="I32" s="9">
        <v>7.3552083333333336</v>
      </c>
      <c r="J32" t="s">
        <v>25</v>
      </c>
      <c r="K32" s="9">
        <v>9.6999999999999993</v>
      </c>
      <c r="L32" s="9">
        <v>12.01</v>
      </c>
      <c r="M32" s="9">
        <v>83.986956521739145</v>
      </c>
      <c r="N32" s="9">
        <v>25.7</v>
      </c>
      <c r="O32" s="10">
        <v>0.36458333333333331</v>
      </c>
      <c r="P32" t="s">
        <v>25</v>
      </c>
      <c r="Q32" s="9">
        <v>2.48</v>
      </c>
      <c r="R32" s="9">
        <v>12.442608695652178</v>
      </c>
      <c r="S32" s="9"/>
      <c r="T32" s="9"/>
      <c r="U32" s="9"/>
      <c r="AA32" s="10"/>
    </row>
    <row r="33" spans="1:28" x14ac:dyDescent="0.35">
      <c r="B33" s="9"/>
      <c r="C33" s="9"/>
      <c r="E33" s="9"/>
      <c r="F33" s="9"/>
      <c r="G33" s="9"/>
      <c r="H33" s="9"/>
      <c r="I33" s="9"/>
      <c r="J33" s="42"/>
      <c r="K33" s="9"/>
      <c r="L33" s="9"/>
      <c r="M33" s="9"/>
      <c r="N33" s="9"/>
      <c r="O33" s="10"/>
      <c r="P33" s="42"/>
      <c r="Q33" s="9"/>
      <c r="R33" s="9"/>
      <c r="S33" s="9"/>
      <c r="T33" s="9"/>
      <c r="U33" s="9"/>
      <c r="AA33" s="10"/>
    </row>
    <row r="34" spans="1:28" x14ac:dyDescent="0.35">
      <c r="A34" s="31" t="s">
        <v>18</v>
      </c>
      <c r="B34" s="32">
        <f>AVERAGE(B3:B33)</f>
        <v>19.553333333333327</v>
      </c>
      <c r="C34" s="32">
        <f>AVERAGE(C3:C33)</f>
        <v>10.095000000000001</v>
      </c>
      <c r="D34" s="32">
        <f>SUM(D3:D33)</f>
        <v>28.799999999999997</v>
      </c>
      <c r="E34" s="32">
        <f>AVERAGE(E3:E33)</f>
        <v>8.4503333333333313</v>
      </c>
      <c r="F34" s="32">
        <f>AVERAGE(F3:F33)</f>
        <v>10.795</v>
      </c>
      <c r="G34" s="32">
        <f>AVERAGE(G3:G32)</f>
        <v>16.548683574879227</v>
      </c>
      <c r="H34" s="32">
        <f>AVERAGE(H3:H32)</f>
        <v>13.778324879227052</v>
      </c>
      <c r="I34" s="32">
        <f>AVERAGE(I3:I33)</f>
        <v>5.3671527777777772</v>
      </c>
      <c r="J34" s="32"/>
      <c r="K34" s="32"/>
      <c r="L34" s="33">
        <f>AVERAGE(L3:L33)</f>
        <v>15.427999999999997</v>
      </c>
      <c r="M34" s="32">
        <f>AVERAGE(M3:M33)</f>
        <v>75.820537439613517</v>
      </c>
      <c r="N34" s="32">
        <f>MAX(N3:N33)</f>
        <v>53.1</v>
      </c>
      <c r="O34" s="34"/>
      <c r="P34" s="35"/>
      <c r="Q34" s="40">
        <v>189.9</v>
      </c>
      <c r="R34" s="36">
        <f>AVERAGE(R3:R33)</f>
        <v>14.513642512077293</v>
      </c>
      <c r="S34" s="19"/>
      <c r="AA34" s="10"/>
    </row>
    <row r="35" spans="1:28" x14ac:dyDescent="0.35">
      <c r="A35" s="37" t="s">
        <v>19</v>
      </c>
      <c r="B35" s="32">
        <f>MAX(B3:B33)</f>
        <v>24.25</v>
      </c>
      <c r="C35" s="32">
        <f>MIN(C3:C33)</f>
        <v>4.0599999999999996</v>
      </c>
      <c r="D35" s="32">
        <f>MAX(D3:D33)</f>
        <v>16.2</v>
      </c>
      <c r="E35" s="32">
        <f>MIN(E3:E33)</f>
        <v>1.5</v>
      </c>
      <c r="F35" s="32">
        <f>MIN(F3:F33)</f>
        <v>3.32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2">
        <f>MAX(Q3:Q32)</f>
        <v>10.33</v>
      </c>
      <c r="R35" s="36">
        <f>MIN(R3:R33)</f>
        <v>10.623749999999999</v>
      </c>
      <c r="S35" s="19"/>
      <c r="AA35" s="10"/>
    </row>
    <row r="36" spans="1:28" x14ac:dyDescent="0.35">
      <c r="AA36" s="10"/>
    </row>
    <row r="37" spans="1:28" x14ac:dyDescent="0.35">
      <c r="B37" s="38">
        <f>AVERAGE(B34,C34)</f>
        <v>14.824166666666663</v>
      </c>
      <c r="C37" s="39">
        <f>COUNTIF(C3:C33,"&lt;0")</f>
        <v>0</v>
      </c>
      <c r="D37" s="39">
        <f>COUNTIF(D3:D33,"&gt;0.1")</f>
        <v>5</v>
      </c>
      <c r="E37" s="39">
        <f>COUNTIF(E3:E33,"&lt;0")</f>
        <v>0</v>
      </c>
      <c r="Q37" s="39">
        <f>COUNTIF(Q3:Q33,"&lt;0.05")</f>
        <v>1</v>
      </c>
      <c r="AB37" s="10"/>
    </row>
    <row r="38" spans="1:28" x14ac:dyDescent="0.35">
      <c r="B38" s="39"/>
      <c r="C38" s="39"/>
      <c r="D38" s="39">
        <f>COUNTIF(D3:D33,"&gt;0.9")</f>
        <v>3</v>
      </c>
      <c r="E38" s="39"/>
    </row>
    <row r="39" spans="1:28" x14ac:dyDescent="0.35">
      <c r="Q39" s="41" t="s">
        <v>20</v>
      </c>
      <c r="R39" s="41"/>
      <c r="S39" s="41"/>
      <c r="T39" s="41"/>
      <c r="U39" s="41"/>
      <c r="V39" s="41"/>
    </row>
    <row r="40" spans="1:28" x14ac:dyDescent="0.35">
      <c r="D40" s="9">
        <f>D34-61.2</f>
        <v>-32.400000000000006</v>
      </c>
    </row>
    <row r="41" spans="1:28" x14ac:dyDescent="0.35">
      <c r="Q41" s="9">
        <f>SUM(Q3:Q33)</f>
        <v>137.25</v>
      </c>
      <c r="R41" t="s">
        <v>54</v>
      </c>
    </row>
  </sheetData>
  <pageMargins left="0.7" right="0.7" top="0.75" bottom="0.75" header="0.3" footer="0.3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topLeftCell="A22" workbookViewId="0">
      <selection activeCell="B19" sqref="B19"/>
    </sheetView>
  </sheetViews>
  <sheetFormatPr defaultRowHeight="14.5" x14ac:dyDescent="0.35"/>
  <cols>
    <col min="7" max="7" width="8.54296875" customWidth="1"/>
    <col min="15" max="15" width="12.453125" customWidth="1"/>
  </cols>
  <sheetData>
    <row r="1" spans="1:27" x14ac:dyDescent="0.35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</row>
    <row r="2" spans="1:27" ht="30" x14ac:dyDescent="0.35">
      <c r="A2" s="4" t="s">
        <v>0</v>
      </c>
      <c r="B2" s="5" t="s">
        <v>1</v>
      </c>
      <c r="C2" s="5" t="s">
        <v>2</v>
      </c>
      <c r="D2" s="4" t="s">
        <v>3</v>
      </c>
      <c r="E2" s="5" t="s">
        <v>4</v>
      </c>
      <c r="F2" s="5" t="s">
        <v>5</v>
      </c>
      <c r="G2" s="5" t="s">
        <v>48</v>
      </c>
      <c r="H2" s="5" t="s">
        <v>46</v>
      </c>
      <c r="I2" s="5" t="s">
        <v>8</v>
      </c>
      <c r="J2" s="6" t="s">
        <v>9</v>
      </c>
      <c r="K2" s="5" t="s">
        <v>10</v>
      </c>
      <c r="L2" s="5" t="s">
        <v>11</v>
      </c>
      <c r="M2" s="6" t="s">
        <v>12</v>
      </c>
      <c r="N2" s="5" t="s">
        <v>13</v>
      </c>
      <c r="O2" s="4" t="s">
        <v>14</v>
      </c>
      <c r="P2" s="6" t="s">
        <v>15</v>
      </c>
      <c r="Q2" s="7" t="s">
        <v>16</v>
      </c>
      <c r="R2" s="4" t="s">
        <v>17</v>
      </c>
      <c r="S2" s="30"/>
    </row>
    <row r="3" spans="1:27" x14ac:dyDescent="0.35">
      <c r="A3" s="8">
        <v>1</v>
      </c>
      <c r="B3" s="9">
        <v>20.14</v>
      </c>
      <c r="C3" s="9">
        <v>8.4499999999999993</v>
      </c>
      <c r="D3">
        <v>0</v>
      </c>
      <c r="E3" s="9">
        <v>5.7</v>
      </c>
      <c r="F3" s="9">
        <v>9.5299999999999994</v>
      </c>
      <c r="G3" s="9">
        <v>17.165833333333332</v>
      </c>
      <c r="H3" s="9">
        <v>14.574166666666668</v>
      </c>
      <c r="I3" s="9">
        <v>4.7083333333333357</v>
      </c>
      <c r="J3" s="26" t="s">
        <v>25</v>
      </c>
      <c r="K3">
        <v>6.4</v>
      </c>
      <c r="L3">
        <v>15.56</v>
      </c>
      <c r="M3">
        <v>74.762500000000003</v>
      </c>
      <c r="N3">
        <v>24.1</v>
      </c>
      <c r="O3" s="10">
        <v>0.63541666666666663</v>
      </c>
      <c r="P3" s="26" t="s">
        <v>25</v>
      </c>
      <c r="Q3" s="9">
        <v>9.48</v>
      </c>
      <c r="R3">
        <v>14.687916666666666</v>
      </c>
      <c r="S3" s="9"/>
      <c r="T3" s="9"/>
      <c r="U3" s="9"/>
      <c r="V3" s="9"/>
      <c r="W3" s="9"/>
      <c r="AA3" s="10"/>
    </row>
    <row r="4" spans="1:27" x14ac:dyDescent="0.35">
      <c r="A4" s="8">
        <v>2</v>
      </c>
      <c r="B4" s="9">
        <v>19.91</v>
      </c>
      <c r="C4" s="9">
        <v>10.75</v>
      </c>
      <c r="D4">
        <v>2.6</v>
      </c>
      <c r="E4" s="9">
        <v>9.61</v>
      </c>
      <c r="F4" s="9">
        <v>12.57</v>
      </c>
      <c r="G4" s="9">
        <v>17.430400000000002</v>
      </c>
      <c r="H4" s="9">
        <v>14.656799999999997</v>
      </c>
      <c r="I4" s="9">
        <v>2.3177083333333335</v>
      </c>
      <c r="J4" s="26" t="s">
        <v>29</v>
      </c>
      <c r="K4">
        <v>1.6</v>
      </c>
      <c r="L4">
        <v>16.34</v>
      </c>
      <c r="M4">
        <v>88.124999999999986</v>
      </c>
      <c r="N4">
        <v>19.3</v>
      </c>
      <c r="O4" s="10">
        <v>0.57291666666666663</v>
      </c>
      <c r="P4" s="26" t="s">
        <v>24</v>
      </c>
      <c r="Q4" s="9">
        <v>2.4500000000000002</v>
      </c>
      <c r="R4">
        <v>15.289583333333333</v>
      </c>
      <c r="S4" s="9"/>
      <c r="T4" s="9"/>
      <c r="U4" s="9"/>
      <c r="AA4" s="10"/>
    </row>
    <row r="5" spans="1:27" x14ac:dyDescent="0.35">
      <c r="A5" s="8">
        <v>3</v>
      </c>
      <c r="B5" s="9">
        <v>19.18</v>
      </c>
      <c r="C5" s="9">
        <v>12.86</v>
      </c>
      <c r="D5">
        <v>2.8</v>
      </c>
      <c r="E5" s="9">
        <v>11.02</v>
      </c>
      <c r="F5" s="9">
        <v>13.19</v>
      </c>
      <c r="G5" s="9">
        <v>17.347199999999997</v>
      </c>
      <c r="H5" s="9">
        <v>14.769600000000001</v>
      </c>
      <c r="I5" s="9">
        <v>1.3833333333333331</v>
      </c>
      <c r="J5" s="26" t="s">
        <v>43</v>
      </c>
      <c r="K5">
        <v>1.6</v>
      </c>
      <c r="L5">
        <v>17.04</v>
      </c>
      <c r="M5">
        <v>93.874999999999986</v>
      </c>
      <c r="N5">
        <v>19.3</v>
      </c>
      <c r="O5" s="10">
        <v>0.63541666666666663</v>
      </c>
      <c r="P5" s="26" t="s">
        <v>24</v>
      </c>
      <c r="Q5" s="9">
        <v>0.72</v>
      </c>
      <c r="R5">
        <v>15.923750000000004</v>
      </c>
      <c r="S5" s="9"/>
      <c r="T5" s="9"/>
      <c r="U5" s="9"/>
      <c r="AA5" s="10"/>
    </row>
    <row r="6" spans="1:27" x14ac:dyDescent="0.35">
      <c r="A6" s="8">
        <v>4</v>
      </c>
      <c r="B6" s="9">
        <v>22.67</v>
      </c>
      <c r="C6" s="9">
        <v>13.94</v>
      </c>
      <c r="D6">
        <v>22.8</v>
      </c>
      <c r="E6" s="9">
        <v>13</v>
      </c>
      <c r="F6" s="9">
        <v>14.16</v>
      </c>
      <c r="G6" s="9">
        <v>17.754799999999999</v>
      </c>
      <c r="H6" s="9">
        <v>14.8528</v>
      </c>
      <c r="I6" s="9">
        <v>1.6697916666666666</v>
      </c>
      <c r="J6" s="26" t="s">
        <v>30</v>
      </c>
      <c r="K6">
        <v>3.2</v>
      </c>
      <c r="L6">
        <v>18.25</v>
      </c>
      <c r="M6">
        <v>87.320833333333326</v>
      </c>
      <c r="N6">
        <v>25.7</v>
      </c>
      <c r="O6" s="10">
        <v>0.60416666666666663</v>
      </c>
      <c r="P6" s="26" t="s">
        <v>24</v>
      </c>
      <c r="Q6" s="9">
        <v>3.93</v>
      </c>
      <c r="R6">
        <v>16.240833333333331</v>
      </c>
      <c r="S6" s="9"/>
      <c r="T6" s="9"/>
      <c r="U6" s="9"/>
      <c r="AA6" s="10"/>
    </row>
    <row r="7" spans="1:27" x14ac:dyDescent="0.35">
      <c r="A7" s="8">
        <v>5</v>
      </c>
      <c r="B7" s="9">
        <v>19.55</v>
      </c>
      <c r="C7" s="9">
        <v>13.19</v>
      </c>
      <c r="D7">
        <v>12.6</v>
      </c>
      <c r="E7" s="9">
        <v>12.98</v>
      </c>
      <c r="F7" s="9">
        <v>14.38</v>
      </c>
      <c r="G7" s="9">
        <v>17.668400000000002</v>
      </c>
      <c r="H7" s="9">
        <v>14.942400000000005</v>
      </c>
      <c r="I7" s="9">
        <v>4.463541666666667</v>
      </c>
      <c r="J7" s="26" t="s">
        <v>30</v>
      </c>
      <c r="K7">
        <v>8</v>
      </c>
      <c r="L7">
        <v>14.99</v>
      </c>
      <c r="M7">
        <v>79.637500000000003</v>
      </c>
      <c r="N7">
        <v>35.4</v>
      </c>
      <c r="O7" s="10">
        <v>0.58333333333333337</v>
      </c>
      <c r="P7" s="26" t="s">
        <v>30</v>
      </c>
      <c r="Q7" s="9">
        <v>3.22</v>
      </c>
      <c r="R7">
        <v>14.804583333333339</v>
      </c>
      <c r="S7" s="9"/>
      <c r="T7" s="9"/>
      <c r="U7" s="9"/>
      <c r="AA7" s="10"/>
    </row>
    <row r="8" spans="1:27" x14ac:dyDescent="0.35">
      <c r="A8" s="8">
        <v>6</v>
      </c>
      <c r="B8" s="9">
        <v>16.010000000000002</v>
      </c>
      <c r="C8" s="9">
        <v>11.59</v>
      </c>
      <c r="D8">
        <v>6.6</v>
      </c>
      <c r="E8" s="9">
        <v>11.64</v>
      </c>
      <c r="F8" s="9">
        <v>13.24</v>
      </c>
      <c r="G8" s="9">
        <v>17.160000000000004</v>
      </c>
      <c r="H8" s="9">
        <v>15.027600000000005</v>
      </c>
      <c r="I8" s="9">
        <v>3.286458333333337</v>
      </c>
      <c r="J8" s="26" t="s">
        <v>23</v>
      </c>
      <c r="K8">
        <v>3.2</v>
      </c>
      <c r="L8">
        <v>12.73</v>
      </c>
      <c r="M8">
        <v>91.354166666666671</v>
      </c>
      <c r="N8">
        <v>24.1</v>
      </c>
      <c r="O8" s="10">
        <v>0.66666666666666663</v>
      </c>
      <c r="P8" s="26" t="s">
        <v>23</v>
      </c>
      <c r="Q8" s="9">
        <v>0</v>
      </c>
      <c r="R8">
        <v>12.89875</v>
      </c>
      <c r="S8" s="9"/>
      <c r="T8" s="9"/>
      <c r="U8" s="9"/>
      <c r="AA8" s="10"/>
    </row>
    <row r="9" spans="1:27" x14ac:dyDescent="0.35">
      <c r="A9" s="8">
        <v>7</v>
      </c>
      <c r="B9" s="9">
        <v>21.74</v>
      </c>
      <c r="C9" s="9">
        <v>10.14</v>
      </c>
      <c r="D9">
        <v>0.6</v>
      </c>
      <c r="E9" s="9">
        <v>8.8000000000000007</v>
      </c>
      <c r="F9" s="9">
        <v>10.7</v>
      </c>
      <c r="G9" s="9">
        <v>17.046000000000003</v>
      </c>
      <c r="H9" s="9">
        <v>15.042799999999994</v>
      </c>
      <c r="I9" s="9">
        <v>2.0854166666666658</v>
      </c>
      <c r="J9" s="26" t="s">
        <v>32</v>
      </c>
      <c r="K9">
        <v>3.2</v>
      </c>
      <c r="L9">
        <v>16.010000000000002</v>
      </c>
      <c r="M9">
        <v>80.645833333333343</v>
      </c>
      <c r="N9">
        <v>24.1</v>
      </c>
      <c r="O9" s="10">
        <v>0.6875</v>
      </c>
      <c r="P9" s="26" t="s">
        <v>25</v>
      </c>
      <c r="Q9" s="9">
        <v>2.75</v>
      </c>
      <c r="R9">
        <v>15.611249999999998</v>
      </c>
      <c r="S9" s="9"/>
      <c r="T9" s="9"/>
      <c r="U9" s="9"/>
      <c r="AA9" s="10"/>
    </row>
    <row r="10" spans="1:27" x14ac:dyDescent="0.35">
      <c r="A10" s="8">
        <v>8</v>
      </c>
      <c r="B10" s="9">
        <v>22.18</v>
      </c>
      <c r="C10" s="9">
        <v>10.48</v>
      </c>
      <c r="D10">
        <v>0</v>
      </c>
      <c r="E10" s="9">
        <v>8.15</v>
      </c>
      <c r="F10" s="9">
        <v>10.63</v>
      </c>
      <c r="G10" s="9">
        <v>17.3932</v>
      </c>
      <c r="H10" s="9">
        <v>15.030799999999994</v>
      </c>
      <c r="I10" s="9">
        <v>2.151041666666667</v>
      </c>
      <c r="J10" s="26" t="s">
        <v>30</v>
      </c>
      <c r="K10">
        <v>3.2</v>
      </c>
      <c r="L10">
        <v>16.77</v>
      </c>
      <c r="M10">
        <v>81.341666666666669</v>
      </c>
      <c r="N10">
        <v>19.3</v>
      </c>
      <c r="O10" s="10">
        <v>0.57291666666666663</v>
      </c>
      <c r="P10" s="26" t="s">
        <v>24</v>
      </c>
      <c r="Q10" s="9">
        <v>4.05</v>
      </c>
      <c r="R10">
        <v>16.573333333333334</v>
      </c>
      <c r="S10" s="9"/>
      <c r="T10" s="9"/>
      <c r="U10" s="9"/>
      <c r="AA10" s="10"/>
    </row>
    <row r="11" spans="1:27" x14ac:dyDescent="0.35">
      <c r="A11" s="8">
        <v>9</v>
      </c>
      <c r="B11" s="9">
        <v>19.91</v>
      </c>
      <c r="C11" s="9">
        <v>12.57</v>
      </c>
      <c r="D11">
        <v>0.2</v>
      </c>
      <c r="E11" s="9">
        <v>10.51</v>
      </c>
      <c r="F11" s="9">
        <v>13.56</v>
      </c>
      <c r="G11" s="9">
        <v>17.57</v>
      </c>
      <c r="H11" s="9">
        <v>15.04</v>
      </c>
      <c r="I11" s="9">
        <v>1.2833333333333334</v>
      </c>
      <c r="J11" s="26" t="s">
        <v>24</v>
      </c>
      <c r="K11">
        <v>1.6</v>
      </c>
      <c r="L11">
        <v>18.260000000000002</v>
      </c>
      <c r="N11">
        <v>16.100000000000001</v>
      </c>
      <c r="O11" s="10">
        <v>0.77083333333333337</v>
      </c>
      <c r="P11" s="26" t="s">
        <v>24</v>
      </c>
      <c r="Q11" s="9">
        <v>1.97</v>
      </c>
      <c r="S11" s="9"/>
      <c r="T11" s="9"/>
      <c r="U11" s="9"/>
      <c r="AA11" s="10"/>
    </row>
    <row r="12" spans="1:27" x14ac:dyDescent="0.35">
      <c r="A12" s="8">
        <v>10</v>
      </c>
      <c r="B12" s="9">
        <v>19.600000000000001</v>
      </c>
      <c r="C12" s="9">
        <v>12.69</v>
      </c>
      <c r="D12">
        <v>0.2</v>
      </c>
      <c r="E12" s="9">
        <v>10.53</v>
      </c>
      <c r="F12" s="9">
        <v>13.23</v>
      </c>
      <c r="G12" s="9">
        <v>17.571249999999999</v>
      </c>
      <c r="H12" s="9">
        <v>15.136250000000002</v>
      </c>
      <c r="I12" s="9">
        <v>2.8520833333333346</v>
      </c>
      <c r="J12" s="26" t="s">
        <v>25</v>
      </c>
      <c r="K12">
        <v>1.6</v>
      </c>
      <c r="L12" t="s">
        <v>37</v>
      </c>
      <c r="M12">
        <v>90.620833333333337</v>
      </c>
      <c r="N12">
        <v>19.3</v>
      </c>
      <c r="O12" s="10">
        <v>0.67708333333333337</v>
      </c>
      <c r="P12" s="26" t="s">
        <v>24</v>
      </c>
      <c r="Q12" s="9">
        <v>1.9</v>
      </c>
      <c r="R12">
        <v>15.490416666666661</v>
      </c>
      <c r="S12" s="9"/>
      <c r="T12" s="9"/>
      <c r="U12" s="9"/>
      <c r="AA12" s="10"/>
    </row>
    <row r="13" spans="1:27" x14ac:dyDescent="0.35">
      <c r="A13" s="8">
        <v>11</v>
      </c>
      <c r="B13" s="9">
        <v>21.86</v>
      </c>
      <c r="C13" s="9">
        <v>12.6</v>
      </c>
      <c r="D13">
        <v>0</v>
      </c>
      <c r="E13" s="9">
        <v>11.96</v>
      </c>
      <c r="F13" s="9">
        <v>14.36</v>
      </c>
      <c r="G13" s="9">
        <v>17.740400000000001</v>
      </c>
      <c r="H13" s="9">
        <v>15.187599999999996</v>
      </c>
      <c r="I13" s="9">
        <v>2.2833333333333314</v>
      </c>
      <c r="J13" s="26" t="s">
        <v>29</v>
      </c>
      <c r="K13">
        <v>3.2</v>
      </c>
      <c r="L13">
        <v>16.47</v>
      </c>
      <c r="M13">
        <v>83.55</v>
      </c>
      <c r="N13">
        <v>19.3</v>
      </c>
      <c r="O13" s="10">
        <v>0.5</v>
      </c>
      <c r="P13" s="26" t="s">
        <v>33</v>
      </c>
      <c r="Q13" s="9">
        <v>2.98</v>
      </c>
      <c r="R13">
        <v>17.076666666666672</v>
      </c>
      <c r="S13" s="9"/>
      <c r="T13" s="9"/>
      <c r="U13" s="9"/>
      <c r="AA13" s="10"/>
    </row>
    <row r="14" spans="1:27" x14ac:dyDescent="0.35">
      <c r="A14" s="8">
        <v>12</v>
      </c>
      <c r="B14" s="9">
        <v>16.11</v>
      </c>
      <c r="C14" s="9">
        <v>14.13</v>
      </c>
      <c r="D14">
        <v>6.8</v>
      </c>
      <c r="E14" s="9">
        <v>13.37</v>
      </c>
      <c r="F14" s="9">
        <v>15.46</v>
      </c>
      <c r="G14" s="9">
        <v>17.690000000000001</v>
      </c>
      <c r="H14" s="9">
        <v>15.247999999999996</v>
      </c>
      <c r="I14" s="9">
        <v>5.4406249999999972</v>
      </c>
      <c r="J14" s="26" t="s">
        <v>25</v>
      </c>
      <c r="K14">
        <v>6.4</v>
      </c>
      <c r="L14">
        <v>15.79</v>
      </c>
      <c r="M14">
        <v>96.233333333333334</v>
      </c>
      <c r="N14">
        <v>25.7</v>
      </c>
      <c r="O14" s="10">
        <v>0.5625</v>
      </c>
      <c r="P14" s="26" t="s">
        <v>25</v>
      </c>
      <c r="Q14" s="9">
        <v>0</v>
      </c>
      <c r="R14">
        <v>14.863750000000001</v>
      </c>
      <c r="S14" s="9"/>
      <c r="T14" s="12"/>
      <c r="U14" s="9"/>
      <c r="AA14" s="10"/>
    </row>
    <row r="15" spans="1:27" x14ac:dyDescent="0.35">
      <c r="A15" s="8">
        <v>13</v>
      </c>
      <c r="B15" s="9"/>
      <c r="C15" s="9">
        <v>13.85</v>
      </c>
      <c r="D15">
        <v>0</v>
      </c>
      <c r="E15" s="9">
        <v>13.82</v>
      </c>
      <c r="F15" s="9">
        <v>14.89</v>
      </c>
      <c r="G15" s="9">
        <v>17.559999999999999</v>
      </c>
      <c r="H15" s="9">
        <v>15.28</v>
      </c>
      <c r="I15" s="9">
        <v>4.5010416666666666</v>
      </c>
      <c r="J15" s="26" t="s">
        <v>23</v>
      </c>
      <c r="K15">
        <v>4.8</v>
      </c>
      <c r="L15">
        <v>14.69</v>
      </c>
      <c r="N15">
        <v>20.9</v>
      </c>
      <c r="O15" s="10">
        <v>0.32291666666666669</v>
      </c>
      <c r="P15" s="26" t="s">
        <v>26</v>
      </c>
      <c r="Q15" s="9">
        <v>1.1499999999999999</v>
      </c>
      <c r="S15" s="9"/>
      <c r="T15" s="9"/>
      <c r="U15" s="9"/>
      <c r="AA15" s="10"/>
    </row>
    <row r="16" spans="1:27" x14ac:dyDescent="0.35">
      <c r="A16" s="8">
        <v>14</v>
      </c>
      <c r="B16" s="9">
        <v>23.36</v>
      </c>
      <c r="C16" s="9"/>
      <c r="D16">
        <v>0</v>
      </c>
      <c r="E16" s="9"/>
      <c r="F16" s="9"/>
      <c r="G16" s="9">
        <v>17.752500000000001</v>
      </c>
      <c r="H16" s="9">
        <v>15.329166666666664</v>
      </c>
      <c r="I16" s="9">
        <v>4.9906249999999996</v>
      </c>
      <c r="J16" s="26" t="s">
        <v>26</v>
      </c>
      <c r="K16">
        <v>6.4</v>
      </c>
      <c r="M16">
        <v>75.366666666666674</v>
      </c>
      <c r="N16">
        <v>30.6</v>
      </c>
      <c r="O16" s="10">
        <v>0.92708333333333337</v>
      </c>
      <c r="P16" s="26" t="s">
        <v>23</v>
      </c>
      <c r="Q16" s="9">
        <v>3.28</v>
      </c>
      <c r="R16">
        <v>18.095833333333331</v>
      </c>
      <c r="S16" s="9"/>
      <c r="T16" s="9"/>
      <c r="U16" s="9"/>
      <c r="AA16" s="10"/>
    </row>
    <row r="17" spans="1:27" x14ac:dyDescent="0.35">
      <c r="A17" s="8">
        <v>15</v>
      </c>
      <c r="B17" s="9">
        <v>21.73</v>
      </c>
      <c r="C17" s="9">
        <v>12.63</v>
      </c>
      <c r="D17">
        <v>0</v>
      </c>
      <c r="E17" s="9">
        <v>9.9499999999999993</v>
      </c>
      <c r="F17" s="9">
        <v>12</v>
      </c>
      <c r="G17" s="9">
        <v>18.052399999999999</v>
      </c>
      <c r="H17" s="9">
        <v>15.3628</v>
      </c>
      <c r="I17" s="9">
        <v>5.539583333333332</v>
      </c>
      <c r="J17" s="26" t="s">
        <v>25</v>
      </c>
      <c r="K17">
        <v>9.6999999999999993</v>
      </c>
      <c r="L17">
        <v>17</v>
      </c>
      <c r="M17">
        <v>80.17916666666666</v>
      </c>
      <c r="N17">
        <v>25.7</v>
      </c>
      <c r="O17" s="10">
        <v>0.46875</v>
      </c>
      <c r="P17" s="26" t="s">
        <v>25</v>
      </c>
      <c r="Q17" s="9">
        <v>5.75</v>
      </c>
      <c r="R17">
        <v>15.931249999999997</v>
      </c>
      <c r="S17" s="9"/>
      <c r="T17" s="9"/>
      <c r="U17" s="9"/>
      <c r="AA17" s="10"/>
    </row>
    <row r="18" spans="1:27" x14ac:dyDescent="0.35">
      <c r="A18" s="8">
        <v>16</v>
      </c>
      <c r="B18" s="9">
        <v>26.63</v>
      </c>
      <c r="C18" s="9">
        <v>10.61</v>
      </c>
      <c r="D18">
        <v>0</v>
      </c>
      <c r="E18" s="9">
        <v>8.6199999999999992</v>
      </c>
      <c r="F18" s="9">
        <v>11.74</v>
      </c>
      <c r="G18" s="9">
        <v>18.591200000000001</v>
      </c>
      <c r="H18" s="9">
        <v>15.4344</v>
      </c>
      <c r="I18" s="9">
        <v>3.5395833333333342</v>
      </c>
      <c r="J18" s="26" t="s">
        <v>26</v>
      </c>
      <c r="K18">
        <v>8</v>
      </c>
      <c r="L18">
        <v>21.73</v>
      </c>
      <c r="M18">
        <v>70.758333333333326</v>
      </c>
      <c r="N18">
        <v>25.7</v>
      </c>
      <c r="O18" s="10">
        <v>0.54166666666666663</v>
      </c>
      <c r="P18" s="26" t="s">
        <v>25</v>
      </c>
      <c r="Q18" s="9">
        <v>8.8699999999999992</v>
      </c>
      <c r="R18">
        <v>20.533750000000001</v>
      </c>
      <c r="S18" s="9"/>
      <c r="T18" s="9"/>
      <c r="U18" s="9"/>
      <c r="AA18" s="10"/>
    </row>
    <row r="19" spans="1:27" x14ac:dyDescent="0.35">
      <c r="A19" s="8">
        <v>17</v>
      </c>
      <c r="B19" s="9">
        <v>28.48</v>
      </c>
      <c r="C19" s="9">
        <v>14.72</v>
      </c>
      <c r="D19">
        <v>0</v>
      </c>
      <c r="E19" s="9">
        <v>12.05</v>
      </c>
      <c r="F19" s="9">
        <v>14.49</v>
      </c>
      <c r="G19" s="9">
        <v>19.261599999999998</v>
      </c>
      <c r="H19" s="9">
        <v>15.564</v>
      </c>
      <c r="I19" s="9">
        <v>4.9010416666666643</v>
      </c>
      <c r="J19" s="26" t="s">
        <v>22</v>
      </c>
      <c r="K19">
        <v>6.4</v>
      </c>
      <c r="L19">
        <v>24.38</v>
      </c>
      <c r="M19">
        <v>63.629166666666663</v>
      </c>
      <c r="N19">
        <v>27.4</v>
      </c>
      <c r="O19" s="10">
        <v>0.64583333333333337</v>
      </c>
      <c r="P19" s="26" t="s">
        <v>23</v>
      </c>
      <c r="Q19" s="9">
        <v>9.8699999999999992</v>
      </c>
      <c r="R19">
        <v>22.256666666666671</v>
      </c>
      <c r="S19" s="9"/>
      <c r="T19" s="9"/>
      <c r="U19" s="9"/>
      <c r="AA19" s="10"/>
    </row>
    <row r="20" spans="1:27" x14ac:dyDescent="0.35">
      <c r="A20" s="8">
        <v>18</v>
      </c>
      <c r="B20" s="9">
        <v>25.93</v>
      </c>
      <c r="C20" s="9">
        <v>15.98</v>
      </c>
      <c r="D20">
        <v>0</v>
      </c>
      <c r="E20" s="9">
        <v>13.29</v>
      </c>
      <c r="F20" s="9">
        <v>15.45</v>
      </c>
      <c r="G20" s="9">
        <v>19.752800000000001</v>
      </c>
      <c r="H20" s="9">
        <v>15.765999999999998</v>
      </c>
      <c r="I20" s="9">
        <v>4.4989583333333352</v>
      </c>
      <c r="J20" s="26" t="s">
        <v>23</v>
      </c>
      <c r="K20">
        <v>8</v>
      </c>
      <c r="L20">
        <v>22.72</v>
      </c>
      <c r="M20">
        <v>79.583333333333343</v>
      </c>
      <c r="N20">
        <v>25.7</v>
      </c>
      <c r="O20" s="10">
        <v>0.55208333333333337</v>
      </c>
      <c r="P20" s="26" t="s">
        <v>24</v>
      </c>
      <c r="Q20" s="9">
        <v>7.33</v>
      </c>
      <c r="R20">
        <v>18.270833333333336</v>
      </c>
      <c r="S20" s="9"/>
      <c r="T20" s="9"/>
      <c r="U20" s="9"/>
      <c r="AA20" s="10"/>
    </row>
    <row r="21" spans="1:27" x14ac:dyDescent="0.35">
      <c r="A21" s="8">
        <v>19</v>
      </c>
      <c r="B21" s="9">
        <v>24.99</v>
      </c>
      <c r="C21" s="9">
        <v>13.98</v>
      </c>
      <c r="D21">
        <v>0</v>
      </c>
      <c r="E21" s="9">
        <v>12.56</v>
      </c>
      <c r="F21" s="9">
        <v>15.73</v>
      </c>
      <c r="G21" s="9">
        <v>20.114000000000001</v>
      </c>
      <c r="H21" s="9">
        <v>16</v>
      </c>
      <c r="I21" s="9">
        <v>3.2895833333333342</v>
      </c>
      <c r="J21" s="26" t="s">
        <v>25</v>
      </c>
      <c r="K21">
        <v>3.2</v>
      </c>
      <c r="L21">
        <v>20.170000000000002</v>
      </c>
      <c r="M21">
        <v>81.579166666666652</v>
      </c>
      <c r="N21">
        <v>19.3</v>
      </c>
      <c r="O21" s="10">
        <v>0.53125</v>
      </c>
      <c r="P21" s="26" t="s">
        <v>24</v>
      </c>
      <c r="Q21" s="9">
        <v>6.78</v>
      </c>
      <c r="R21">
        <v>18.252083333333335</v>
      </c>
      <c r="S21" s="9"/>
      <c r="T21" s="9"/>
      <c r="U21" s="9"/>
      <c r="AA21" s="10"/>
    </row>
    <row r="22" spans="1:27" x14ac:dyDescent="0.35">
      <c r="A22" s="8">
        <v>20</v>
      </c>
      <c r="B22" s="9">
        <v>25.26</v>
      </c>
      <c r="C22" s="9">
        <v>12.27</v>
      </c>
      <c r="D22">
        <v>0</v>
      </c>
      <c r="E22" s="9">
        <v>10.5</v>
      </c>
      <c r="F22" s="9">
        <v>13.77</v>
      </c>
      <c r="G22" s="9">
        <v>20.217142857142857</v>
      </c>
      <c r="H22" s="9">
        <v>16.212380952380947</v>
      </c>
      <c r="I22" s="9">
        <v>4.1427083333333314</v>
      </c>
      <c r="J22" s="26" t="s">
        <v>24</v>
      </c>
      <c r="K22">
        <v>3.2</v>
      </c>
      <c r="L22">
        <v>20.55</v>
      </c>
      <c r="M22">
        <v>80.679999999999993</v>
      </c>
      <c r="N22">
        <v>20.9</v>
      </c>
      <c r="O22" s="10">
        <v>0.5625</v>
      </c>
      <c r="P22" s="26" t="s">
        <v>24</v>
      </c>
      <c r="Q22" s="9">
        <v>8.3800000000000008</v>
      </c>
      <c r="R22">
        <v>19.89590909090909</v>
      </c>
      <c r="S22" s="9"/>
      <c r="T22" s="9"/>
      <c r="U22" s="9"/>
      <c r="AA22" s="10"/>
    </row>
    <row r="23" spans="1:27" x14ac:dyDescent="0.35">
      <c r="A23" s="8">
        <v>21</v>
      </c>
      <c r="B23" s="9">
        <v>24.67</v>
      </c>
      <c r="C23" s="9">
        <v>15.75</v>
      </c>
      <c r="D23">
        <v>0</v>
      </c>
      <c r="E23" s="9">
        <v>14.16</v>
      </c>
      <c r="F23" s="9">
        <v>17.420000000000002</v>
      </c>
      <c r="G23" s="9">
        <v>20.464999999999996</v>
      </c>
      <c r="H23" s="9">
        <v>16.435416666666669</v>
      </c>
      <c r="I23" s="9">
        <v>3.7479166666666663</v>
      </c>
      <c r="J23" s="26" t="s">
        <v>24</v>
      </c>
      <c r="K23">
        <v>4.8</v>
      </c>
      <c r="L23" t="s">
        <v>37</v>
      </c>
      <c r="M23">
        <v>85.820833333333326</v>
      </c>
      <c r="N23">
        <v>24.1</v>
      </c>
      <c r="O23" s="10">
        <v>0.61458333333333337</v>
      </c>
      <c r="P23" s="26" t="s">
        <v>24</v>
      </c>
      <c r="Q23" s="9">
        <v>5.78</v>
      </c>
      <c r="R23">
        <v>18.555416666666662</v>
      </c>
      <c r="S23" s="9"/>
      <c r="T23" s="9"/>
      <c r="U23" s="9"/>
      <c r="AA23" s="10"/>
    </row>
    <row r="24" spans="1:27" x14ac:dyDescent="0.35">
      <c r="A24" s="8">
        <v>22</v>
      </c>
      <c r="B24" s="9">
        <v>21.37</v>
      </c>
      <c r="C24" s="9">
        <v>13.98</v>
      </c>
      <c r="D24">
        <v>0</v>
      </c>
      <c r="E24" s="9">
        <v>11.89</v>
      </c>
      <c r="F24" s="9">
        <v>14.78</v>
      </c>
      <c r="G24" s="9">
        <v>20.2744</v>
      </c>
      <c r="H24" s="9">
        <v>16.610800000000001</v>
      </c>
      <c r="I24" s="9">
        <v>3.8364583333333333</v>
      </c>
      <c r="J24" s="26" t="s">
        <v>25</v>
      </c>
      <c r="K24">
        <v>4.8</v>
      </c>
      <c r="L24">
        <v>18.39</v>
      </c>
      <c r="M24">
        <v>85.491666666666688</v>
      </c>
      <c r="N24">
        <v>17.7</v>
      </c>
      <c r="O24" s="10">
        <v>0.44791666666666669</v>
      </c>
      <c r="P24" s="26" t="s">
        <v>25</v>
      </c>
      <c r="Q24" s="9">
        <v>0.37</v>
      </c>
      <c r="R24">
        <v>17.596250000000001</v>
      </c>
      <c r="S24" s="9"/>
      <c r="T24" s="9"/>
      <c r="U24" s="9"/>
      <c r="AA24" s="10"/>
    </row>
    <row r="25" spans="1:27" x14ac:dyDescent="0.35">
      <c r="A25" s="8">
        <v>23</v>
      </c>
      <c r="B25" s="9">
        <v>22.42</v>
      </c>
      <c r="C25" s="9">
        <v>15.62</v>
      </c>
      <c r="D25">
        <v>0</v>
      </c>
      <c r="E25" s="9">
        <v>15.59</v>
      </c>
      <c r="F25" s="9">
        <v>17.47</v>
      </c>
      <c r="G25" s="9">
        <v>20.3004</v>
      </c>
      <c r="H25" s="9">
        <v>16.741599999999998</v>
      </c>
      <c r="I25" s="9">
        <v>4.6229166666666686</v>
      </c>
      <c r="J25" s="26" t="s">
        <v>28</v>
      </c>
      <c r="K25">
        <v>1.6</v>
      </c>
      <c r="L25">
        <v>19.32</v>
      </c>
      <c r="M25">
        <v>78.175000000000011</v>
      </c>
      <c r="N25">
        <v>24.1</v>
      </c>
      <c r="O25" s="10">
        <v>0.5625</v>
      </c>
      <c r="P25" s="26" t="s">
        <v>33</v>
      </c>
      <c r="Q25" s="9">
        <v>6.52</v>
      </c>
      <c r="R25">
        <v>17.409166666666664</v>
      </c>
      <c r="S25" s="9"/>
      <c r="T25" s="9"/>
      <c r="U25" s="9"/>
      <c r="AA25" s="10"/>
    </row>
    <row r="26" spans="1:27" x14ac:dyDescent="0.35">
      <c r="A26" s="8">
        <v>24</v>
      </c>
      <c r="B26" s="9">
        <v>20.16</v>
      </c>
      <c r="C26" s="9">
        <v>14.58</v>
      </c>
      <c r="D26">
        <v>0</v>
      </c>
      <c r="E26" s="9">
        <v>14.11</v>
      </c>
      <c r="F26" s="9">
        <v>17.05</v>
      </c>
      <c r="G26" s="9">
        <v>20.075199999999999</v>
      </c>
      <c r="H26" s="9">
        <v>16.843999999999998</v>
      </c>
      <c r="I26" s="9">
        <v>5.1052083333333327</v>
      </c>
      <c r="J26" s="26" t="s">
        <v>24</v>
      </c>
      <c r="K26">
        <v>6.4</v>
      </c>
      <c r="L26">
        <v>15.75</v>
      </c>
      <c r="M26">
        <v>78.354166666666671</v>
      </c>
      <c r="N26">
        <v>24.1</v>
      </c>
      <c r="O26" s="10">
        <v>0.61458333333333337</v>
      </c>
      <c r="P26" s="26" t="s">
        <v>24</v>
      </c>
      <c r="Q26" s="9">
        <v>0.77</v>
      </c>
      <c r="R26">
        <v>15.907083333333338</v>
      </c>
      <c r="S26" s="9"/>
      <c r="T26" s="9"/>
      <c r="U26" s="9"/>
      <c r="AA26" s="10"/>
    </row>
    <row r="27" spans="1:27" x14ac:dyDescent="0.35">
      <c r="A27" s="8">
        <v>25</v>
      </c>
      <c r="B27" s="9">
        <v>20.27</v>
      </c>
      <c r="C27" s="9">
        <v>14.05</v>
      </c>
      <c r="D27">
        <v>0</v>
      </c>
      <c r="E27" s="9">
        <v>14</v>
      </c>
      <c r="F27" s="9">
        <v>16.21</v>
      </c>
      <c r="G27" s="9">
        <v>19.726800000000001</v>
      </c>
      <c r="H27" s="9">
        <v>16.912000000000006</v>
      </c>
      <c r="I27" s="9">
        <v>4.4416666666666682</v>
      </c>
      <c r="J27" s="26" t="s">
        <v>26</v>
      </c>
      <c r="K27">
        <v>6.4</v>
      </c>
      <c r="L27">
        <v>16.350000000000001</v>
      </c>
      <c r="M27">
        <v>83.337499999999991</v>
      </c>
      <c r="N27">
        <v>25.7</v>
      </c>
      <c r="O27" s="10">
        <v>0.4375</v>
      </c>
      <c r="P27" s="26" t="s">
        <v>25</v>
      </c>
      <c r="Q27" s="9">
        <v>0.5</v>
      </c>
      <c r="R27">
        <v>15.6275</v>
      </c>
      <c r="S27" s="9"/>
      <c r="T27" s="9"/>
      <c r="U27" s="9"/>
      <c r="AA27" s="10"/>
    </row>
    <row r="28" spans="1:27" x14ac:dyDescent="0.35">
      <c r="A28" s="8">
        <v>26</v>
      </c>
      <c r="B28" s="9">
        <v>24.07</v>
      </c>
      <c r="C28" s="9">
        <v>11.14</v>
      </c>
      <c r="D28">
        <v>0</v>
      </c>
      <c r="E28" s="9">
        <v>8.56</v>
      </c>
      <c r="F28" s="9">
        <v>12.3</v>
      </c>
      <c r="G28" s="9">
        <v>19.559600000000003</v>
      </c>
      <c r="H28" s="9">
        <v>16.930000000000003</v>
      </c>
      <c r="I28" s="9">
        <v>2.927083333333337</v>
      </c>
      <c r="J28" s="26" t="s">
        <v>23</v>
      </c>
      <c r="K28">
        <v>1.6</v>
      </c>
      <c r="L28">
        <v>18.48</v>
      </c>
      <c r="M28">
        <v>82.058333333333337</v>
      </c>
      <c r="N28">
        <v>22.5</v>
      </c>
      <c r="O28" s="10">
        <v>0.57291666666666663</v>
      </c>
      <c r="P28" s="26" t="s">
        <v>24</v>
      </c>
      <c r="Q28" s="9">
        <v>3.4</v>
      </c>
      <c r="R28">
        <v>17.328333333333337</v>
      </c>
      <c r="S28" s="9"/>
      <c r="T28" s="9"/>
      <c r="U28" s="9"/>
      <c r="AA28" s="10"/>
    </row>
    <row r="29" spans="1:27" x14ac:dyDescent="0.35">
      <c r="A29" s="8">
        <v>27</v>
      </c>
      <c r="B29" s="9">
        <v>22.61</v>
      </c>
      <c r="C29" s="9">
        <v>11.79</v>
      </c>
      <c r="D29">
        <v>6</v>
      </c>
      <c r="E29" s="9">
        <v>9.48</v>
      </c>
      <c r="F29" s="9">
        <v>12.57</v>
      </c>
      <c r="G29" s="9">
        <v>19.541599999999999</v>
      </c>
      <c r="H29" s="9">
        <v>16.930400000000006</v>
      </c>
      <c r="I29" s="9">
        <v>2.1697916666666668</v>
      </c>
      <c r="J29" s="26" t="s">
        <v>25</v>
      </c>
      <c r="K29">
        <v>1.6</v>
      </c>
      <c r="L29">
        <v>17.760000000000002</v>
      </c>
      <c r="M29">
        <v>85.324999999999989</v>
      </c>
      <c r="N29">
        <v>20.9</v>
      </c>
      <c r="O29" s="10">
        <v>0.55208333333333337</v>
      </c>
      <c r="P29" s="26" t="s">
        <v>24</v>
      </c>
      <c r="Q29" s="9">
        <v>1.83</v>
      </c>
      <c r="R29">
        <v>16.833749999999998</v>
      </c>
      <c r="S29" s="9"/>
      <c r="T29" s="9"/>
      <c r="U29" s="9"/>
      <c r="AA29" s="10"/>
    </row>
    <row r="30" spans="1:27" x14ac:dyDescent="0.35">
      <c r="A30" s="8">
        <v>28</v>
      </c>
      <c r="B30" s="9">
        <v>20.84</v>
      </c>
      <c r="C30" s="9">
        <v>13.32</v>
      </c>
      <c r="D30">
        <v>0.2</v>
      </c>
      <c r="E30" s="9">
        <v>12.07</v>
      </c>
      <c r="F30" s="9">
        <v>14.21</v>
      </c>
      <c r="G30" s="9">
        <v>19.245600000000003</v>
      </c>
      <c r="H30" s="9">
        <v>16.940000000000001</v>
      </c>
      <c r="I30" s="9">
        <v>4.0104166666666652</v>
      </c>
      <c r="J30" s="26" t="s">
        <v>52</v>
      </c>
      <c r="K30">
        <v>0</v>
      </c>
      <c r="L30">
        <v>13.93</v>
      </c>
      <c r="M30">
        <v>76.399999999999991</v>
      </c>
      <c r="N30">
        <v>35.4</v>
      </c>
      <c r="O30" s="10">
        <v>0.61458333333333337</v>
      </c>
      <c r="P30" s="26" t="s">
        <v>30</v>
      </c>
      <c r="Q30" s="9">
        <v>2.2999999999999998</v>
      </c>
      <c r="R30">
        <v>14.929583333333333</v>
      </c>
      <c r="S30" s="9"/>
      <c r="T30" s="9"/>
      <c r="U30" s="9"/>
      <c r="AA30" s="10"/>
    </row>
    <row r="31" spans="1:27" x14ac:dyDescent="0.35">
      <c r="A31" s="8">
        <v>29</v>
      </c>
      <c r="B31" s="9">
        <v>21.33</v>
      </c>
      <c r="C31" s="9">
        <v>11.87</v>
      </c>
      <c r="D31">
        <v>1</v>
      </c>
      <c r="E31" s="9">
        <v>10.4</v>
      </c>
      <c r="F31" s="9">
        <v>11.72</v>
      </c>
      <c r="G31" s="9">
        <v>18.752400000000002</v>
      </c>
      <c r="H31" s="9">
        <v>16.921200000000002</v>
      </c>
      <c r="I31" s="9">
        <v>7.8145833333333359</v>
      </c>
      <c r="J31" s="26" t="s">
        <v>23</v>
      </c>
      <c r="K31">
        <v>12.9</v>
      </c>
      <c r="L31">
        <v>16.989999999999998</v>
      </c>
      <c r="M31">
        <v>78.700000000000017</v>
      </c>
      <c r="N31">
        <v>45.1</v>
      </c>
      <c r="O31" s="10">
        <v>0.69791666666666663</v>
      </c>
      <c r="P31" s="26" t="s">
        <v>23</v>
      </c>
      <c r="Q31" s="9">
        <v>4.08</v>
      </c>
      <c r="R31">
        <v>15.725833333333334</v>
      </c>
      <c r="S31" s="9"/>
      <c r="T31" s="12"/>
      <c r="U31" s="9"/>
      <c r="AA31" s="10"/>
    </row>
    <row r="32" spans="1:27" x14ac:dyDescent="0.35">
      <c r="A32" s="8">
        <v>30</v>
      </c>
      <c r="B32" s="9">
        <v>17.07</v>
      </c>
      <c r="C32" s="9">
        <v>11.21</v>
      </c>
      <c r="D32">
        <v>2.2000000000000002</v>
      </c>
      <c r="E32" s="9">
        <v>9.3000000000000007</v>
      </c>
      <c r="F32" s="9">
        <v>11.79</v>
      </c>
      <c r="G32" s="9">
        <v>18.4572</v>
      </c>
      <c r="H32" s="9">
        <v>16.860799999999998</v>
      </c>
      <c r="I32" s="9">
        <v>3.8427083333333343</v>
      </c>
      <c r="J32" s="26" t="s">
        <v>25</v>
      </c>
      <c r="K32">
        <v>1.6</v>
      </c>
      <c r="L32">
        <v>14.24</v>
      </c>
      <c r="M32">
        <v>91.229166666666643</v>
      </c>
      <c r="N32">
        <v>25.7</v>
      </c>
      <c r="O32" s="10">
        <v>0.72916666666666663</v>
      </c>
      <c r="P32" s="26" t="s">
        <v>25</v>
      </c>
      <c r="Q32" s="9">
        <v>0.33</v>
      </c>
      <c r="R32">
        <v>15.147916666666669</v>
      </c>
      <c r="S32" s="9"/>
      <c r="T32" s="9"/>
      <c r="U32" s="9"/>
      <c r="AA32" s="10"/>
    </row>
    <row r="33" spans="1:28" x14ac:dyDescent="0.35">
      <c r="A33" s="8">
        <v>31</v>
      </c>
      <c r="B33" s="9">
        <v>17.239999999999998</v>
      </c>
      <c r="C33" s="9">
        <v>13.17</v>
      </c>
      <c r="D33">
        <v>4.4000000000000004</v>
      </c>
      <c r="E33" s="9">
        <v>12.13</v>
      </c>
      <c r="F33" s="9">
        <v>14.14</v>
      </c>
      <c r="G33" s="9">
        <v>18.303999999999998</v>
      </c>
      <c r="H33" s="9">
        <v>16.795999999999999</v>
      </c>
      <c r="I33" s="9">
        <v>4.0374999999999988</v>
      </c>
      <c r="J33" s="26" t="s">
        <v>23</v>
      </c>
      <c r="K33">
        <v>4.8</v>
      </c>
      <c r="L33">
        <v>16.91</v>
      </c>
      <c r="M33">
        <v>92.864285714285728</v>
      </c>
      <c r="N33">
        <v>22.5</v>
      </c>
      <c r="O33" s="10">
        <v>0.39583333333333331</v>
      </c>
      <c r="P33" s="26" t="s">
        <v>25</v>
      </c>
      <c r="Q33" s="9">
        <v>7.0000000000000007E-2</v>
      </c>
      <c r="R33">
        <v>13.581428571428573</v>
      </c>
      <c r="S33" s="9"/>
      <c r="T33" s="9"/>
      <c r="U33" s="9"/>
      <c r="AA33" s="10"/>
    </row>
    <row r="34" spans="1:28" x14ac:dyDescent="0.35">
      <c r="A34" s="43" t="s">
        <v>18</v>
      </c>
      <c r="B34" s="44">
        <f>AVERAGE(B3:B33)</f>
        <v>21.576333333333345</v>
      </c>
      <c r="C34" s="44">
        <f>AVERAGE(C3:C33)</f>
        <v>12.796999999999999</v>
      </c>
      <c r="D34" s="44">
        <f>SUM(D3:D33)</f>
        <v>69.000000000000014</v>
      </c>
      <c r="E34" s="44">
        <f>AVERAGE(E3:E33)</f>
        <v>11.324999999999999</v>
      </c>
      <c r="F34" s="44">
        <f>AVERAGE(F3:F33)</f>
        <v>13.758000000000001</v>
      </c>
      <c r="G34" s="44">
        <f t="shared" ref="G34:H34" si="0">AVERAGE(G3:G33)</f>
        <v>18.565849231950843</v>
      </c>
      <c r="H34" s="44">
        <f t="shared" si="0"/>
        <v>15.786444546850998</v>
      </c>
      <c r="I34" s="44">
        <f>AVERAGE(I3:I33)</f>
        <v>3.7382056451612908</v>
      </c>
      <c r="J34" s="44"/>
      <c r="K34" s="44"/>
      <c r="L34" s="45">
        <f>AVERAGE(L3:L33)</f>
        <v>17.41321428571429</v>
      </c>
      <c r="M34" s="44">
        <f>AVERAGE(M3:M33)</f>
        <v>82.655119047619053</v>
      </c>
      <c r="N34" s="44">
        <f>MAX(N3:N33)</f>
        <v>45.1</v>
      </c>
      <c r="O34" s="46"/>
      <c r="P34" s="47"/>
      <c r="Q34" s="52">
        <v>177.7</v>
      </c>
      <c r="R34" s="48">
        <f>AVERAGE(R3:R33)</f>
        <v>16.597911068816238</v>
      </c>
      <c r="S34" s="19"/>
      <c r="AA34" s="10"/>
    </row>
    <row r="35" spans="1:28" x14ac:dyDescent="0.35">
      <c r="A35" s="37" t="s">
        <v>19</v>
      </c>
      <c r="B35" s="44">
        <f>MAX(B3:B33)</f>
        <v>28.48</v>
      </c>
      <c r="C35" s="44">
        <f>MIN(C3:C33)</f>
        <v>8.4499999999999993</v>
      </c>
      <c r="D35" s="44">
        <f>MAX(D3:D33)</f>
        <v>22.8</v>
      </c>
      <c r="E35" s="44">
        <f>MIN(E3:E33)</f>
        <v>5.7</v>
      </c>
      <c r="F35" s="44">
        <f>MIN(F3:F33)</f>
        <v>9.5299999999999994</v>
      </c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4">
        <f>MAX(Q3:Q33)</f>
        <v>9.8699999999999992</v>
      </c>
      <c r="R35" s="48"/>
      <c r="S35" s="19"/>
      <c r="AA35" s="10"/>
    </row>
    <row r="36" spans="1:28" x14ac:dyDescent="0.3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AA36" s="10"/>
    </row>
    <row r="37" spans="1:28" x14ac:dyDescent="0.35">
      <c r="A37" s="49"/>
      <c r="B37" s="50">
        <f>AVERAGE(B34,C34)</f>
        <v>17.186666666666671</v>
      </c>
      <c r="C37" s="51">
        <f>COUNTIF(C3:C33,"&lt;0")</f>
        <v>0</v>
      </c>
      <c r="D37" s="51">
        <f>COUNTIF(D3:D33,"&gt;0.1")</f>
        <v>14</v>
      </c>
      <c r="E37" s="51">
        <f>COUNTIF(E3:E33,"&lt;0")</f>
        <v>0</v>
      </c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51">
        <f>COUNTIF(Q3:Q33,"&lt;0.05")</f>
        <v>2</v>
      </c>
      <c r="R37" s="49"/>
      <c r="AB37" s="10"/>
    </row>
    <row r="38" spans="1:28" x14ac:dyDescent="0.35">
      <c r="A38" s="49"/>
      <c r="B38" s="51"/>
      <c r="C38" s="51"/>
      <c r="D38" s="51">
        <f>COUNTIF(D3:D33,"&gt;0.9")</f>
        <v>10</v>
      </c>
      <c r="E38" s="51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spans="1:28" x14ac:dyDescent="0.35">
      <c r="Q39" s="41" t="s">
        <v>20</v>
      </c>
      <c r="R39" s="41"/>
      <c r="S39" s="41"/>
      <c r="T39" s="41"/>
      <c r="U39" s="41"/>
      <c r="V39" s="41"/>
    </row>
    <row r="41" spans="1:28" x14ac:dyDescent="0.35">
      <c r="Q41" s="9">
        <f>SUM(Q3:Q33)</f>
        <v>110.80999999999997</v>
      </c>
      <c r="R41" t="s">
        <v>54</v>
      </c>
    </row>
  </sheetData>
  <pageMargins left="0.7" right="0.7" top="0.75" bottom="0.75" header="0.3" footer="0.3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topLeftCell="A25" workbookViewId="0">
      <selection activeCell="V28" sqref="V28"/>
    </sheetView>
  </sheetViews>
  <sheetFormatPr defaultRowHeight="14.5" x14ac:dyDescent="0.35"/>
  <cols>
    <col min="7" max="7" width="8.54296875" customWidth="1"/>
    <col min="15" max="15" width="12.453125" customWidth="1"/>
  </cols>
  <sheetData>
    <row r="1" spans="1:27" x14ac:dyDescent="0.35">
      <c r="A1" s="1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</row>
    <row r="2" spans="1:27" ht="30" x14ac:dyDescent="0.35">
      <c r="A2" s="4" t="s">
        <v>0</v>
      </c>
      <c r="B2" s="5" t="s">
        <v>1</v>
      </c>
      <c r="C2" s="5" t="s">
        <v>2</v>
      </c>
      <c r="D2" s="4" t="s">
        <v>3</v>
      </c>
      <c r="E2" s="5" t="s">
        <v>4</v>
      </c>
      <c r="F2" s="5" t="s">
        <v>5</v>
      </c>
      <c r="G2" s="5" t="s">
        <v>48</v>
      </c>
      <c r="H2" s="5" t="s">
        <v>46</v>
      </c>
      <c r="I2" s="5" t="s">
        <v>8</v>
      </c>
      <c r="J2" s="6" t="s">
        <v>9</v>
      </c>
      <c r="K2" s="5" t="s">
        <v>10</v>
      </c>
      <c r="L2" s="5" t="s">
        <v>11</v>
      </c>
      <c r="M2" s="6" t="s">
        <v>12</v>
      </c>
      <c r="N2" s="5" t="s">
        <v>13</v>
      </c>
      <c r="O2" s="4" t="s">
        <v>14</v>
      </c>
      <c r="P2" s="6" t="s">
        <v>15</v>
      </c>
      <c r="Q2" s="7" t="s">
        <v>16</v>
      </c>
      <c r="R2" s="4" t="s">
        <v>17</v>
      </c>
      <c r="S2" s="30"/>
    </row>
    <row r="3" spans="1:27" x14ac:dyDescent="0.35">
      <c r="A3" s="8">
        <v>1</v>
      </c>
      <c r="B3" s="9">
        <v>16.16</v>
      </c>
      <c r="C3" s="9">
        <v>9.6999999999999993</v>
      </c>
      <c r="D3" s="9">
        <v>0</v>
      </c>
      <c r="E3" s="9">
        <v>7.91</v>
      </c>
      <c r="F3" s="9">
        <v>10.62</v>
      </c>
      <c r="G3" s="9">
        <v>17.937083333333337</v>
      </c>
      <c r="H3" s="9">
        <v>16.674166666666665</v>
      </c>
      <c r="I3" s="9">
        <v>4.0635416666666684</v>
      </c>
      <c r="J3" s="26" t="s">
        <v>25</v>
      </c>
      <c r="K3" s="9">
        <v>9.6999999999999993</v>
      </c>
      <c r="L3" s="9">
        <v>13.94</v>
      </c>
      <c r="M3" s="9">
        <v>81.650000000000006</v>
      </c>
      <c r="N3" s="9">
        <v>27.4</v>
      </c>
      <c r="O3" s="10">
        <v>0.42708333333333331</v>
      </c>
      <c r="P3" s="26" t="s">
        <v>42</v>
      </c>
      <c r="Q3" s="9">
        <v>0.73</v>
      </c>
      <c r="R3" s="9">
        <v>11.773333333333333</v>
      </c>
      <c r="S3" s="9"/>
      <c r="T3" s="9"/>
      <c r="U3" s="9"/>
      <c r="V3" s="9"/>
      <c r="W3" s="9"/>
      <c r="AA3" s="10"/>
    </row>
    <row r="4" spans="1:27" x14ac:dyDescent="0.35">
      <c r="A4" s="8">
        <v>2</v>
      </c>
      <c r="B4" s="9">
        <v>19.309999999999999</v>
      </c>
      <c r="C4" s="9">
        <v>6.87</v>
      </c>
      <c r="D4" s="9">
        <v>0</v>
      </c>
      <c r="E4" s="9">
        <v>5.34</v>
      </c>
      <c r="F4" s="9">
        <v>8.8000000000000007</v>
      </c>
      <c r="G4" s="9">
        <v>17.765600000000003</v>
      </c>
      <c r="H4" s="9">
        <v>16.560399999999994</v>
      </c>
      <c r="I4" s="9">
        <v>2.2333333333333338</v>
      </c>
      <c r="J4" s="26" t="s">
        <v>30</v>
      </c>
      <c r="K4" s="9">
        <v>3.2</v>
      </c>
      <c r="L4" s="9">
        <v>14.99</v>
      </c>
      <c r="M4" s="9">
        <v>80.650000000000006</v>
      </c>
      <c r="N4" s="9">
        <v>17.7</v>
      </c>
      <c r="O4" s="10">
        <v>0.61458333333333337</v>
      </c>
      <c r="P4" s="26" t="s">
        <v>24</v>
      </c>
      <c r="Q4" s="9">
        <v>1.88</v>
      </c>
      <c r="R4" s="9">
        <v>13.34583333333333</v>
      </c>
      <c r="S4" s="9"/>
      <c r="T4" s="9"/>
      <c r="U4" s="9"/>
      <c r="AA4" s="10"/>
    </row>
    <row r="5" spans="1:27" x14ac:dyDescent="0.35">
      <c r="A5" s="8">
        <v>3</v>
      </c>
      <c r="B5" s="9">
        <v>21.08</v>
      </c>
      <c r="C5" s="9">
        <v>6.41</v>
      </c>
      <c r="D5" s="9">
        <v>0</v>
      </c>
      <c r="E5" s="9">
        <v>4.5599999999999996</v>
      </c>
      <c r="F5" s="9">
        <v>7.65</v>
      </c>
      <c r="G5" s="9">
        <v>17.784400000000002</v>
      </c>
      <c r="H5" s="9">
        <v>16.452000000000005</v>
      </c>
      <c r="I5" s="9">
        <v>1.833333333333333</v>
      </c>
      <c r="J5" s="26" t="s">
        <v>28</v>
      </c>
      <c r="K5" s="9">
        <v>3.2</v>
      </c>
      <c r="L5" s="9">
        <v>15.2</v>
      </c>
      <c r="M5" s="9">
        <v>74.608333333333334</v>
      </c>
      <c r="N5" s="9">
        <v>32.200000000000003</v>
      </c>
      <c r="O5" s="10">
        <v>0.83333333333333337</v>
      </c>
      <c r="P5" s="26" t="s">
        <v>30</v>
      </c>
      <c r="Q5" s="9">
        <v>5.52</v>
      </c>
      <c r="R5" s="9">
        <v>15.217499999999999</v>
      </c>
      <c r="S5" s="9"/>
      <c r="T5" s="9"/>
      <c r="U5" s="9"/>
      <c r="AA5" s="10"/>
    </row>
    <row r="6" spans="1:27" x14ac:dyDescent="0.35">
      <c r="A6" s="8">
        <v>4</v>
      </c>
      <c r="B6" s="9">
        <v>22.1</v>
      </c>
      <c r="C6" s="9">
        <v>8.33</v>
      </c>
      <c r="D6" s="9">
        <v>0.4</v>
      </c>
      <c r="E6" s="9">
        <v>6.4</v>
      </c>
      <c r="F6" s="9">
        <v>9.5399999999999991</v>
      </c>
      <c r="G6" s="9">
        <v>18.003200000000007</v>
      </c>
      <c r="H6" s="9">
        <v>16.384799999999998</v>
      </c>
      <c r="I6" s="9">
        <v>1.7177083333333323</v>
      </c>
      <c r="J6" s="26" t="s">
        <v>29</v>
      </c>
      <c r="K6" s="9">
        <v>3.2</v>
      </c>
      <c r="L6" s="9">
        <v>18.12</v>
      </c>
      <c r="M6" s="9">
        <v>78.879166666666677</v>
      </c>
      <c r="N6" s="9">
        <v>25.7</v>
      </c>
      <c r="O6" s="10">
        <v>0.53125</v>
      </c>
      <c r="P6" s="26" t="s">
        <v>30</v>
      </c>
      <c r="Q6" s="9">
        <v>5.33</v>
      </c>
      <c r="R6" s="9">
        <v>16.374583333333337</v>
      </c>
      <c r="S6" s="9"/>
      <c r="T6" s="9"/>
      <c r="U6" s="9"/>
      <c r="AA6" s="10"/>
    </row>
    <row r="7" spans="1:27" x14ac:dyDescent="0.35">
      <c r="A7" s="8">
        <v>5</v>
      </c>
      <c r="B7" s="9">
        <v>21.8</v>
      </c>
      <c r="C7" s="9">
        <v>13.58</v>
      </c>
      <c r="D7" s="9">
        <v>6.4</v>
      </c>
      <c r="E7" s="9">
        <v>12.02</v>
      </c>
      <c r="F7" s="9">
        <v>13.77</v>
      </c>
      <c r="G7" s="9">
        <v>18.159600000000001</v>
      </c>
      <c r="H7" s="9">
        <v>16.371200000000002</v>
      </c>
      <c r="I7" s="9">
        <v>2.9666666666666663</v>
      </c>
      <c r="J7" s="26" t="s">
        <v>29</v>
      </c>
      <c r="K7" s="9">
        <v>4.8</v>
      </c>
      <c r="L7" s="9">
        <v>17.63</v>
      </c>
      <c r="M7" s="9">
        <v>80.095833333333346</v>
      </c>
      <c r="N7" s="9">
        <v>32.200000000000003</v>
      </c>
      <c r="O7" s="10">
        <v>0.57291666666666663</v>
      </c>
      <c r="P7" s="26" t="s">
        <v>24</v>
      </c>
      <c r="Q7" s="9">
        <v>3.18</v>
      </c>
      <c r="R7" s="9">
        <v>17.002916666666664</v>
      </c>
      <c r="S7" s="9"/>
      <c r="T7" s="9"/>
      <c r="U7" s="9"/>
      <c r="AA7" s="10"/>
    </row>
    <row r="8" spans="1:27" x14ac:dyDescent="0.35">
      <c r="A8" s="8">
        <v>6</v>
      </c>
      <c r="B8" s="9">
        <v>18.75</v>
      </c>
      <c r="C8" s="9">
        <v>14.43</v>
      </c>
      <c r="D8" s="9">
        <v>4</v>
      </c>
      <c r="E8" s="9">
        <v>14.11</v>
      </c>
      <c r="F8" s="9">
        <v>15.42</v>
      </c>
      <c r="G8" s="9">
        <v>18.110399999999998</v>
      </c>
      <c r="H8" s="9">
        <v>16.38679999999999</v>
      </c>
      <c r="I8" s="9">
        <v>2.9708333333333354</v>
      </c>
      <c r="J8" s="26" t="s">
        <v>30</v>
      </c>
      <c r="K8" s="9">
        <v>1.6</v>
      </c>
      <c r="L8" s="9">
        <v>16.649999999999999</v>
      </c>
      <c r="M8" s="9">
        <v>87.154166666666683</v>
      </c>
      <c r="N8" s="9">
        <v>32.200000000000003</v>
      </c>
      <c r="O8" s="10">
        <v>0.66666666666666663</v>
      </c>
      <c r="P8" s="26" t="s">
        <v>30</v>
      </c>
      <c r="Q8" s="9">
        <v>0.4</v>
      </c>
      <c r="R8" s="9">
        <v>15.092916666666662</v>
      </c>
      <c r="S8" s="9"/>
      <c r="T8" s="9"/>
      <c r="U8" s="9"/>
      <c r="AA8" s="10"/>
    </row>
    <row r="9" spans="1:27" x14ac:dyDescent="0.35">
      <c r="A9" s="8">
        <v>7</v>
      </c>
      <c r="B9" s="9">
        <v>17.28</v>
      </c>
      <c r="C9" s="9">
        <v>12.15</v>
      </c>
      <c r="D9" s="9">
        <v>0.6</v>
      </c>
      <c r="E9" s="9">
        <v>11.16</v>
      </c>
      <c r="F9" s="9">
        <v>11.85</v>
      </c>
      <c r="G9" s="9">
        <v>17.770000000000003</v>
      </c>
      <c r="H9" s="9">
        <v>16.384399999999996</v>
      </c>
      <c r="I9" s="9">
        <v>2.2666666666666666</v>
      </c>
      <c r="J9" s="26" t="s">
        <v>29</v>
      </c>
      <c r="K9" s="9">
        <v>4.8</v>
      </c>
      <c r="L9" s="9">
        <v>14.46</v>
      </c>
      <c r="M9" s="9">
        <v>88.712499999999991</v>
      </c>
      <c r="N9" s="9">
        <v>24.1</v>
      </c>
      <c r="O9" s="10">
        <v>0.60416666666666663</v>
      </c>
      <c r="P9" s="26" t="s">
        <v>43</v>
      </c>
      <c r="Q9" s="9">
        <v>1.1499999999999999</v>
      </c>
      <c r="R9" s="9">
        <v>14.985416666666667</v>
      </c>
      <c r="S9" s="9"/>
      <c r="T9" s="9"/>
      <c r="U9" s="9"/>
      <c r="AA9" s="10"/>
    </row>
    <row r="10" spans="1:27" x14ac:dyDescent="0.35">
      <c r="A10" s="8">
        <v>8</v>
      </c>
      <c r="B10" s="9">
        <v>20.399999999999999</v>
      </c>
      <c r="C10" s="9">
        <v>12.43</v>
      </c>
      <c r="D10" s="9">
        <v>0.8</v>
      </c>
      <c r="E10" s="9">
        <v>11.82</v>
      </c>
      <c r="F10" s="9">
        <v>13.34</v>
      </c>
      <c r="G10" s="9">
        <v>17.712</v>
      </c>
      <c r="H10" s="9">
        <v>16.338399999999996</v>
      </c>
      <c r="I10" s="9">
        <v>6.6541666666666659</v>
      </c>
      <c r="J10" s="26" t="s">
        <v>30</v>
      </c>
      <c r="K10" s="9">
        <v>4.8</v>
      </c>
      <c r="L10" s="9">
        <v>16.510000000000002</v>
      </c>
      <c r="M10" s="9">
        <v>79.499999999999986</v>
      </c>
      <c r="N10" s="9">
        <v>40.200000000000003</v>
      </c>
      <c r="O10" s="10">
        <v>0.65625</v>
      </c>
      <c r="P10" s="26" t="s">
        <v>28</v>
      </c>
      <c r="Q10" s="9">
        <v>1.87</v>
      </c>
      <c r="R10" s="9">
        <v>15.972916666666665</v>
      </c>
      <c r="S10" s="9"/>
      <c r="T10" s="9"/>
      <c r="U10" s="9"/>
      <c r="AA10" s="10"/>
    </row>
    <row r="11" spans="1:27" x14ac:dyDescent="0.35">
      <c r="A11" s="8">
        <v>9</v>
      </c>
      <c r="B11" s="9">
        <v>20.2</v>
      </c>
      <c r="C11" s="9">
        <v>11.67</v>
      </c>
      <c r="D11" s="9">
        <v>0</v>
      </c>
      <c r="E11" s="9">
        <v>9.68</v>
      </c>
      <c r="F11" s="9">
        <v>11.07</v>
      </c>
      <c r="G11" s="9">
        <v>17.657600000000002</v>
      </c>
      <c r="H11" s="9">
        <v>16.287599999999987</v>
      </c>
      <c r="I11" s="9">
        <v>5.9479166666666705</v>
      </c>
      <c r="J11" s="26" t="s">
        <v>30</v>
      </c>
      <c r="K11" s="9">
        <v>9.6999999999999993</v>
      </c>
      <c r="L11" s="9">
        <v>15.75</v>
      </c>
      <c r="M11" s="9">
        <v>77.691666666666677</v>
      </c>
      <c r="N11" s="9">
        <v>32.200000000000003</v>
      </c>
      <c r="O11" s="10">
        <v>0.46875</v>
      </c>
      <c r="P11" s="26" t="s">
        <v>30</v>
      </c>
      <c r="Q11" s="9">
        <v>4.2699999999999996</v>
      </c>
      <c r="R11" s="9">
        <v>15.8775</v>
      </c>
      <c r="S11" s="9"/>
      <c r="T11" s="9"/>
      <c r="U11" s="9"/>
      <c r="AA11" s="10"/>
    </row>
    <row r="12" spans="1:27" x14ac:dyDescent="0.35">
      <c r="A12" s="8">
        <v>10</v>
      </c>
      <c r="B12" s="9">
        <v>21.16</v>
      </c>
      <c r="C12" s="9">
        <v>12.5</v>
      </c>
      <c r="D12" s="9">
        <v>5.2</v>
      </c>
      <c r="E12" s="9">
        <v>9.9600000000000009</v>
      </c>
      <c r="F12" s="9">
        <v>12.38</v>
      </c>
      <c r="G12" s="9">
        <v>17.8064</v>
      </c>
      <c r="H12" s="9">
        <v>16.255600000000001</v>
      </c>
      <c r="I12" s="9">
        <v>2.3333333333333317</v>
      </c>
      <c r="J12" s="26" t="s">
        <v>23</v>
      </c>
      <c r="K12" s="9">
        <v>6.4</v>
      </c>
      <c r="L12" s="9">
        <v>18.440000000000001</v>
      </c>
      <c r="M12" s="9">
        <v>84.475000000000009</v>
      </c>
      <c r="N12" s="9">
        <v>20.9</v>
      </c>
      <c r="O12" s="10">
        <v>0.45833333333333331</v>
      </c>
      <c r="P12" s="26" t="s">
        <v>25</v>
      </c>
      <c r="Q12" s="9">
        <v>3.1</v>
      </c>
      <c r="R12" s="9">
        <v>14.896666666666667</v>
      </c>
      <c r="S12" s="9"/>
      <c r="T12" s="9"/>
      <c r="U12" s="9"/>
      <c r="AA12" s="10"/>
    </row>
    <row r="13" spans="1:27" x14ac:dyDescent="0.35">
      <c r="A13" s="8">
        <v>11</v>
      </c>
      <c r="B13" s="9">
        <v>21.05</v>
      </c>
      <c r="C13" s="9">
        <v>10.79</v>
      </c>
      <c r="D13" s="9">
        <v>0.2</v>
      </c>
      <c r="E13" s="9">
        <v>9.2100000000000009</v>
      </c>
      <c r="F13" s="9">
        <v>11.26</v>
      </c>
      <c r="G13" s="9">
        <v>17.694799999999997</v>
      </c>
      <c r="H13" s="9">
        <v>16.248000000000001</v>
      </c>
      <c r="I13" s="9">
        <v>2.7666666666666662</v>
      </c>
      <c r="J13" s="26" t="s">
        <v>30</v>
      </c>
      <c r="K13" s="9">
        <v>3.2</v>
      </c>
      <c r="L13" s="9">
        <v>16.38</v>
      </c>
      <c r="M13" s="9">
        <v>84.262499999999989</v>
      </c>
      <c r="N13" s="9">
        <v>29</v>
      </c>
      <c r="O13" s="10">
        <v>0.72916666666666663</v>
      </c>
      <c r="P13" s="26" t="s">
        <v>28</v>
      </c>
      <c r="Q13" s="9">
        <v>1.72</v>
      </c>
      <c r="R13" s="9">
        <v>15.345000000000001</v>
      </c>
      <c r="S13" s="9"/>
      <c r="T13" s="9"/>
      <c r="U13" s="9"/>
      <c r="AA13" s="10"/>
    </row>
    <row r="14" spans="1:27" x14ac:dyDescent="0.35">
      <c r="A14" s="8">
        <v>12</v>
      </c>
      <c r="B14" s="9">
        <v>20.14</v>
      </c>
      <c r="C14" s="9">
        <v>9.2100000000000009</v>
      </c>
      <c r="D14" s="9">
        <v>0.6</v>
      </c>
      <c r="E14" s="9">
        <v>6.69</v>
      </c>
      <c r="F14" s="9">
        <v>9.18</v>
      </c>
      <c r="G14" s="9">
        <v>17.521999999999998</v>
      </c>
      <c r="H14" s="9">
        <v>16.226399999999998</v>
      </c>
      <c r="I14" s="9">
        <v>5.1041666666666661</v>
      </c>
      <c r="J14" s="26" t="s">
        <v>30</v>
      </c>
      <c r="K14" s="9">
        <v>3.2</v>
      </c>
      <c r="L14" s="9">
        <v>15.65</v>
      </c>
      <c r="M14" s="9">
        <v>70.687499999999986</v>
      </c>
      <c r="N14" s="9">
        <v>41.8</v>
      </c>
      <c r="O14" s="10">
        <v>0.71875</v>
      </c>
      <c r="P14" s="26" t="s">
        <v>30</v>
      </c>
      <c r="Q14" s="9">
        <v>4.1500000000000004</v>
      </c>
      <c r="R14" s="9">
        <v>16.341666666666665</v>
      </c>
      <c r="S14" s="9"/>
      <c r="T14" s="12"/>
      <c r="U14" s="9"/>
      <c r="AA14" s="10"/>
    </row>
    <row r="15" spans="1:27" x14ac:dyDescent="0.35">
      <c r="A15" s="8">
        <v>13</v>
      </c>
      <c r="B15" s="9">
        <v>19.7</v>
      </c>
      <c r="C15" s="9">
        <v>12.77</v>
      </c>
      <c r="D15" s="9">
        <v>0</v>
      </c>
      <c r="E15" s="9">
        <v>11.22</v>
      </c>
      <c r="F15" s="9">
        <v>11.84</v>
      </c>
      <c r="G15" s="9">
        <v>17.367600000000003</v>
      </c>
      <c r="H15" s="9">
        <v>16.190800000000003</v>
      </c>
      <c r="I15" s="9">
        <v>8.3604166666666622</v>
      </c>
      <c r="J15" s="26" t="s">
        <v>30</v>
      </c>
      <c r="K15" s="9">
        <v>11.3</v>
      </c>
      <c r="L15" s="9">
        <v>17.059999999999999</v>
      </c>
      <c r="M15" s="9">
        <v>69.387500000000003</v>
      </c>
      <c r="N15" s="9">
        <v>40.200000000000003</v>
      </c>
      <c r="O15" s="10">
        <v>0.58333333333333337</v>
      </c>
      <c r="P15" s="26" t="s">
        <v>28</v>
      </c>
      <c r="Q15" s="9">
        <v>4.33</v>
      </c>
      <c r="R15" s="9">
        <v>15.911666666666664</v>
      </c>
      <c r="S15" s="9"/>
      <c r="T15" s="9"/>
      <c r="U15" s="9"/>
      <c r="AA15" s="10"/>
    </row>
    <row r="16" spans="1:27" x14ac:dyDescent="0.35">
      <c r="A16" s="8">
        <v>14</v>
      </c>
      <c r="B16" s="9">
        <v>20.9</v>
      </c>
      <c r="C16" s="9">
        <v>12.05</v>
      </c>
      <c r="D16" s="9">
        <v>0.8</v>
      </c>
      <c r="E16" s="9">
        <v>9.6199999999999992</v>
      </c>
      <c r="F16" s="9">
        <v>11.53</v>
      </c>
      <c r="G16" s="9">
        <v>17.360799999999998</v>
      </c>
      <c r="H16" s="9">
        <v>16.157599999999992</v>
      </c>
      <c r="I16" s="9">
        <v>6.9864583333333314</v>
      </c>
      <c r="J16" s="26" t="s">
        <v>30</v>
      </c>
      <c r="K16" s="9">
        <v>11.3</v>
      </c>
      <c r="L16" s="9">
        <v>15.98</v>
      </c>
      <c r="M16" s="9">
        <v>72.058333333333323</v>
      </c>
      <c r="N16" s="9">
        <v>38.6</v>
      </c>
      <c r="O16" s="10">
        <v>0.41666666666666669</v>
      </c>
      <c r="P16" s="26" t="s">
        <v>30</v>
      </c>
      <c r="Q16" s="9">
        <v>5.27</v>
      </c>
      <c r="R16" s="9">
        <v>15.316250000000002</v>
      </c>
      <c r="S16" s="9"/>
      <c r="T16" s="9"/>
      <c r="U16" s="9"/>
      <c r="AA16" s="10"/>
    </row>
    <row r="17" spans="1:27" x14ac:dyDescent="0.35">
      <c r="A17" s="8">
        <v>15</v>
      </c>
      <c r="B17" s="9">
        <v>15.61</v>
      </c>
      <c r="C17" s="9">
        <v>11.88</v>
      </c>
      <c r="D17" s="9">
        <v>2.2000000000000002</v>
      </c>
      <c r="E17" s="9">
        <v>11.43</v>
      </c>
      <c r="F17" s="9">
        <v>13.9</v>
      </c>
      <c r="G17" s="9">
        <v>17.3064</v>
      </c>
      <c r="H17" s="9">
        <v>16.140399999999993</v>
      </c>
      <c r="I17" s="9">
        <v>3.0552083333333329</v>
      </c>
      <c r="J17" s="26" t="s">
        <v>23</v>
      </c>
      <c r="K17" s="9">
        <v>1.6</v>
      </c>
      <c r="L17" s="9">
        <v>13.26</v>
      </c>
      <c r="M17" s="9">
        <v>86.808333333333337</v>
      </c>
      <c r="N17" s="9">
        <v>30.6</v>
      </c>
      <c r="O17" s="10">
        <v>0.90625</v>
      </c>
      <c r="P17" s="26" t="s">
        <v>23</v>
      </c>
      <c r="Q17" s="9">
        <v>7.0000000000000007E-2</v>
      </c>
      <c r="R17" s="9">
        <v>13.295833333333333</v>
      </c>
      <c r="S17" s="9"/>
      <c r="T17" s="9"/>
      <c r="U17" s="9"/>
      <c r="AA17" s="10"/>
    </row>
    <row r="18" spans="1:27" x14ac:dyDescent="0.35">
      <c r="A18" s="8">
        <v>16</v>
      </c>
      <c r="B18" s="9">
        <v>19.55</v>
      </c>
      <c r="C18" s="9">
        <v>11.49</v>
      </c>
      <c r="D18" s="9">
        <v>2.6</v>
      </c>
      <c r="E18" s="9">
        <v>9.5500000000000007</v>
      </c>
      <c r="F18" s="9">
        <v>10.63</v>
      </c>
      <c r="G18" s="9">
        <v>17.184400000000004</v>
      </c>
      <c r="H18" s="9">
        <v>16.117200000000004</v>
      </c>
      <c r="I18" s="9">
        <v>6.6937500000000041</v>
      </c>
      <c r="J18" s="26" t="s">
        <v>22</v>
      </c>
      <c r="K18" s="9">
        <v>6.4</v>
      </c>
      <c r="L18" s="9">
        <v>14.03</v>
      </c>
      <c r="M18" s="9">
        <v>78.2</v>
      </c>
      <c r="N18" s="9">
        <v>32.200000000000003</v>
      </c>
      <c r="O18" s="10">
        <v>0.46875</v>
      </c>
      <c r="P18" s="26" t="s">
        <v>30</v>
      </c>
      <c r="Q18" s="9">
        <v>2.6</v>
      </c>
      <c r="R18" s="9">
        <v>14.994166666666665</v>
      </c>
      <c r="S18" s="9"/>
      <c r="T18" s="9"/>
      <c r="U18" s="9"/>
      <c r="AA18" s="10"/>
    </row>
    <row r="19" spans="1:27" x14ac:dyDescent="0.35">
      <c r="A19" s="8">
        <v>17</v>
      </c>
      <c r="B19" s="9">
        <v>18.93</v>
      </c>
      <c r="C19" s="9">
        <v>13.03</v>
      </c>
      <c r="D19" s="9">
        <v>0</v>
      </c>
      <c r="E19" s="9">
        <v>11.1</v>
      </c>
      <c r="F19" s="9">
        <v>13.14</v>
      </c>
      <c r="G19" s="9">
        <v>17.174799999999994</v>
      </c>
      <c r="H19" s="9">
        <v>16.066000000000003</v>
      </c>
      <c r="I19" s="9">
        <v>5.6333333333333293</v>
      </c>
      <c r="J19" s="26" t="s">
        <v>23</v>
      </c>
      <c r="K19" s="9">
        <v>9.6999999999999993</v>
      </c>
      <c r="L19" s="9">
        <v>15.32</v>
      </c>
      <c r="M19" s="9">
        <v>81.129166666666649</v>
      </c>
      <c r="N19" s="9">
        <v>33.799999999999997</v>
      </c>
      <c r="O19" s="10">
        <v>0.375</v>
      </c>
      <c r="P19" s="26" t="s">
        <v>22</v>
      </c>
      <c r="Q19" s="9">
        <v>0.08</v>
      </c>
      <c r="R19" s="9">
        <v>15.423333333333337</v>
      </c>
      <c r="S19" s="9"/>
      <c r="T19" s="9"/>
      <c r="U19" s="9"/>
      <c r="AA19" s="10"/>
    </row>
    <row r="20" spans="1:27" x14ac:dyDescent="0.35">
      <c r="A20" s="8">
        <v>18</v>
      </c>
      <c r="B20" s="9">
        <v>21.21</v>
      </c>
      <c r="C20" s="9">
        <v>11.07</v>
      </c>
      <c r="D20" s="9">
        <v>0.2</v>
      </c>
      <c r="E20" s="9">
        <v>8.2100000000000009</v>
      </c>
      <c r="F20" s="9">
        <v>10.15</v>
      </c>
      <c r="G20" s="9">
        <v>17.155200000000001</v>
      </c>
      <c r="H20" s="9">
        <v>16.02</v>
      </c>
      <c r="I20" s="9">
        <v>7.3958333333333313</v>
      </c>
      <c r="J20" s="26" t="s">
        <v>22</v>
      </c>
      <c r="K20" s="9">
        <v>12.9</v>
      </c>
      <c r="L20" s="9">
        <v>17.239999999999998</v>
      </c>
      <c r="M20" s="9">
        <v>82.82083333333334</v>
      </c>
      <c r="N20" s="9">
        <v>41.8</v>
      </c>
      <c r="O20" s="10">
        <v>0.52083333333333337</v>
      </c>
      <c r="P20" s="26" t="s">
        <v>30</v>
      </c>
      <c r="Q20" s="9">
        <v>5.15</v>
      </c>
      <c r="R20" s="9">
        <v>15.405000000000001</v>
      </c>
      <c r="S20" s="9"/>
      <c r="T20" s="9"/>
      <c r="U20" s="9"/>
      <c r="AA20" s="10"/>
    </row>
    <row r="21" spans="1:27" x14ac:dyDescent="0.35">
      <c r="A21" s="8">
        <v>19</v>
      </c>
      <c r="B21" s="9">
        <v>17.579999999999998</v>
      </c>
      <c r="C21" s="9">
        <v>10.55</v>
      </c>
      <c r="D21" s="9">
        <v>1</v>
      </c>
      <c r="E21" s="9">
        <v>7.66</v>
      </c>
      <c r="F21" s="9">
        <v>10.86</v>
      </c>
      <c r="G21" s="9">
        <v>17.0672</v>
      </c>
      <c r="H21" s="9">
        <v>15.996800000000002</v>
      </c>
      <c r="I21" s="9">
        <v>1.4499999999999991</v>
      </c>
      <c r="J21" s="26" t="s">
        <v>23</v>
      </c>
      <c r="K21" s="9">
        <v>3.2</v>
      </c>
      <c r="L21" s="9">
        <v>12.9</v>
      </c>
      <c r="M21" s="9">
        <v>89.408333333333346</v>
      </c>
      <c r="N21" s="9">
        <v>14.5</v>
      </c>
      <c r="O21" s="10">
        <v>0.54166666666666663</v>
      </c>
      <c r="P21" s="26" t="s">
        <v>30</v>
      </c>
      <c r="Q21" s="9">
        <v>7.0000000000000007E-2</v>
      </c>
      <c r="R21" s="9">
        <v>14.714166666666666</v>
      </c>
      <c r="S21" s="9"/>
      <c r="T21" s="9"/>
      <c r="U21" s="9"/>
      <c r="AA21" s="10"/>
    </row>
    <row r="22" spans="1:27" x14ac:dyDescent="0.35">
      <c r="A22" s="8">
        <v>20</v>
      </c>
      <c r="B22" s="9">
        <v>21.64</v>
      </c>
      <c r="C22" s="9">
        <v>12.85</v>
      </c>
      <c r="D22" s="9">
        <v>4</v>
      </c>
      <c r="E22" s="9">
        <v>13.16</v>
      </c>
      <c r="F22" s="9">
        <v>14.41</v>
      </c>
      <c r="G22" s="9">
        <v>17.414000000000001</v>
      </c>
      <c r="H22" s="9">
        <v>15.976400000000007</v>
      </c>
      <c r="I22" s="9">
        <v>1.4166666666666667</v>
      </c>
      <c r="J22" s="26" t="s">
        <v>32</v>
      </c>
      <c r="K22" s="9">
        <v>1.6</v>
      </c>
      <c r="L22" s="9">
        <v>17.100000000000001</v>
      </c>
      <c r="M22" s="9">
        <v>85.175000000000011</v>
      </c>
      <c r="N22" s="9">
        <v>16.100000000000001</v>
      </c>
      <c r="O22" s="10">
        <v>0.625</v>
      </c>
      <c r="P22" s="26" t="s">
        <v>24</v>
      </c>
      <c r="Q22" s="9">
        <v>2.7</v>
      </c>
      <c r="R22" s="9">
        <v>17.384166666666673</v>
      </c>
      <c r="S22" s="9"/>
      <c r="T22" s="9"/>
      <c r="U22" s="9"/>
      <c r="AA22" s="10"/>
    </row>
    <row r="23" spans="1:27" x14ac:dyDescent="0.35">
      <c r="A23" s="8">
        <v>21</v>
      </c>
      <c r="B23" s="9">
        <v>18.38</v>
      </c>
      <c r="C23" s="9">
        <v>15.81</v>
      </c>
      <c r="D23" s="9">
        <v>10.8</v>
      </c>
      <c r="E23" s="9">
        <v>15.33</v>
      </c>
      <c r="F23" s="9">
        <v>16.29</v>
      </c>
      <c r="G23" s="9">
        <v>17.623999999999995</v>
      </c>
      <c r="H23" s="9">
        <v>15.986000000000001</v>
      </c>
      <c r="I23" s="9">
        <v>0.66666666666666685</v>
      </c>
      <c r="J23" s="26" t="s">
        <v>23</v>
      </c>
      <c r="K23" s="9">
        <v>0</v>
      </c>
      <c r="L23" s="9">
        <v>16.350000000000001</v>
      </c>
      <c r="M23" s="9">
        <v>96.612499999999997</v>
      </c>
      <c r="N23" s="9">
        <v>12.9</v>
      </c>
      <c r="O23" s="10">
        <v>0.71875</v>
      </c>
      <c r="P23" s="26" t="s">
        <v>33</v>
      </c>
      <c r="Q23" s="9">
        <v>0.02</v>
      </c>
      <c r="R23" s="9">
        <v>16.047500000000003</v>
      </c>
      <c r="S23" s="9"/>
      <c r="T23" s="9"/>
      <c r="U23" s="9"/>
      <c r="AA23" s="10"/>
    </row>
    <row r="24" spans="1:27" x14ac:dyDescent="0.35">
      <c r="A24" s="8">
        <v>22</v>
      </c>
      <c r="B24" s="9">
        <v>20.86</v>
      </c>
      <c r="C24" s="9">
        <v>14.84</v>
      </c>
      <c r="D24" s="9">
        <v>0</v>
      </c>
      <c r="E24" s="9">
        <v>14.72</v>
      </c>
      <c r="F24" s="9">
        <v>15.53</v>
      </c>
      <c r="G24" s="9">
        <v>17.749600000000001</v>
      </c>
      <c r="H24" s="9">
        <v>16.018399999999996</v>
      </c>
      <c r="I24" s="9">
        <v>2.8187500000000019</v>
      </c>
      <c r="J24" s="26" t="s">
        <v>25</v>
      </c>
      <c r="K24" s="9">
        <v>1.6</v>
      </c>
      <c r="L24" s="9">
        <v>16.43</v>
      </c>
      <c r="M24" s="9">
        <v>92.649999999999991</v>
      </c>
      <c r="N24" s="9">
        <v>19.3</v>
      </c>
      <c r="O24" s="10">
        <v>0.5625</v>
      </c>
      <c r="P24" s="26" t="s">
        <v>25</v>
      </c>
      <c r="Q24" s="9">
        <v>0.48</v>
      </c>
      <c r="R24" s="9">
        <v>15.99375</v>
      </c>
      <c r="S24" s="9"/>
      <c r="T24" s="9"/>
      <c r="U24" s="9"/>
      <c r="AA24" s="10"/>
    </row>
    <row r="25" spans="1:27" x14ac:dyDescent="0.35">
      <c r="A25" s="8">
        <v>23</v>
      </c>
      <c r="B25" s="9">
        <v>20.68</v>
      </c>
      <c r="C25" s="9">
        <v>13</v>
      </c>
      <c r="D25" s="9">
        <v>0</v>
      </c>
      <c r="E25" s="9">
        <v>11.33</v>
      </c>
      <c r="F25" s="9">
        <v>13.43</v>
      </c>
      <c r="G25" s="9">
        <v>18.018800000000002</v>
      </c>
      <c r="H25" s="9">
        <v>16.0504</v>
      </c>
      <c r="I25" s="9">
        <v>2.9697916666666679</v>
      </c>
      <c r="J25" s="26" t="s">
        <v>25</v>
      </c>
      <c r="K25" s="9">
        <v>4.8</v>
      </c>
      <c r="L25" s="9">
        <v>17.48</v>
      </c>
      <c r="M25" s="9">
        <v>85.770833333333329</v>
      </c>
      <c r="N25" s="9">
        <v>20.9</v>
      </c>
      <c r="O25" s="10">
        <v>0.625</v>
      </c>
      <c r="P25" s="26" t="s">
        <v>24</v>
      </c>
      <c r="Q25" s="9">
        <v>4.5199999999999996</v>
      </c>
      <c r="R25" s="9">
        <v>15.530416666666667</v>
      </c>
      <c r="S25" s="9"/>
      <c r="T25" s="9"/>
      <c r="U25" s="9"/>
      <c r="AA25" s="10"/>
    </row>
    <row r="26" spans="1:27" x14ac:dyDescent="0.35">
      <c r="A26" s="8">
        <v>24</v>
      </c>
      <c r="B26" s="9">
        <v>22.54</v>
      </c>
      <c r="C26" s="9">
        <v>12.36</v>
      </c>
      <c r="D26" s="9">
        <v>0</v>
      </c>
      <c r="E26" s="9">
        <v>9.94</v>
      </c>
      <c r="F26" s="9">
        <v>14.19</v>
      </c>
      <c r="G26" s="9">
        <v>18.225999999999999</v>
      </c>
      <c r="H26" s="9">
        <v>16.107199999999999</v>
      </c>
      <c r="I26" s="9">
        <v>2.4166666666666665</v>
      </c>
      <c r="J26" s="26" t="s">
        <v>28</v>
      </c>
      <c r="K26" s="9">
        <v>1.6</v>
      </c>
      <c r="L26" s="9">
        <v>17.71</v>
      </c>
      <c r="M26" s="9">
        <v>85.641666666666652</v>
      </c>
      <c r="N26" s="9">
        <v>19.3</v>
      </c>
      <c r="O26" s="10">
        <v>0.625</v>
      </c>
      <c r="P26" s="26" t="s">
        <v>24</v>
      </c>
      <c r="Q26" s="9">
        <v>4.62</v>
      </c>
      <c r="R26" s="9">
        <v>15.627916666666669</v>
      </c>
      <c r="S26" s="9"/>
      <c r="T26" s="9"/>
      <c r="U26" s="9"/>
      <c r="AA26" s="10"/>
    </row>
    <row r="27" spans="1:27" x14ac:dyDescent="0.35">
      <c r="A27" s="8">
        <v>25</v>
      </c>
      <c r="B27" s="9">
        <v>21.8</v>
      </c>
      <c r="C27" s="9">
        <v>12.13</v>
      </c>
      <c r="D27" s="9">
        <v>0.4</v>
      </c>
      <c r="E27" s="9">
        <v>10.210000000000001</v>
      </c>
      <c r="F27" s="9">
        <v>13.02</v>
      </c>
      <c r="G27" s="9">
        <v>18.324799999999996</v>
      </c>
      <c r="H27" s="9">
        <v>16.180799999999998</v>
      </c>
      <c r="I27" s="9">
        <v>5.409374999999998</v>
      </c>
      <c r="J27" s="26" t="s">
        <v>30</v>
      </c>
      <c r="K27" s="9">
        <v>1.6</v>
      </c>
      <c r="L27" s="9">
        <v>16.21</v>
      </c>
      <c r="M27" s="9">
        <v>85.550000000000011</v>
      </c>
      <c r="N27" s="9">
        <v>29</v>
      </c>
      <c r="O27" s="10">
        <v>0.58333333333333337</v>
      </c>
      <c r="P27" s="26" t="s">
        <v>25</v>
      </c>
      <c r="Q27" s="9">
        <v>3.62</v>
      </c>
      <c r="R27" s="9">
        <v>15.529166666666667</v>
      </c>
      <c r="S27" s="9"/>
      <c r="T27" s="9"/>
      <c r="U27" s="9"/>
      <c r="AA27" s="10"/>
    </row>
    <row r="28" spans="1:27" x14ac:dyDescent="0.35">
      <c r="A28" s="8">
        <v>26</v>
      </c>
      <c r="B28" s="9">
        <v>15.5</v>
      </c>
      <c r="C28" s="9">
        <v>12.24</v>
      </c>
      <c r="D28" s="9">
        <v>0</v>
      </c>
      <c r="E28" s="9">
        <v>11.12</v>
      </c>
      <c r="F28" s="9">
        <v>13.35</v>
      </c>
      <c r="G28" s="9">
        <v>18.1204</v>
      </c>
      <c r="H28" s="9">
        <v>16.253199999999993</v>
      </c>
      <c r="I28" s="9">
        <v>8.672916666666671</v>
      </c>
      <c r="J28" s="26" t="s">
        <v>26</v>
      </c>
      <c r="K28" s="9">
        <v>9.6999999999999993</v>
      </c>
      <c r="L28" s="9">
        <v>12.74</v>
      </c>
      <c r="M28" s="9">
        <v>83.800000000000011</v>
      </c>
      <c r="N28" s="9">
        <v>32.200000000000003</v>
      </c>
      <c r="O28" s="10">
        <v>9.375E-2</v>
      </c>
      <c r="P28" s="26" t="s">
        <v>25</v>
      </c>
      <c r="Q28" s="9">
        <v>0.08</v>
      </c>
      <c r="R28" s="9">
        <v>12.962083333333334</v>
      </c>
      <c r="S28" s="9"/>
      <c r="T28" s="9"/>
      <c r="U28" s="9"/>
      <c r="AA28" s="10"/>
    </row>
    <row r="29" spans="1:27" x14ac:dyDescent="0.35">
      <c r="A29" s="8">
        <v>27</v>
      </c>
      <c r="B29" s="9">
        <v>15.93</v>
      </c>
      <c r="C29" s="9">
        <v>11.34</v>
      </c>
      <c r="D29" s="9">
        <v>0.2</v>
      </c>
      <c r="E29" s="9">
        <v>10.3</v>
      </c>
      <c r="F29" s="9">
        <v>12.4</v>
      </c>
      <c r="G29" s="9">
        <v>17.688799999999997</v>
      </c>
      <c r="H29" s="9">
        <v>16.278399999999991</v>
      </c>
      <c r="I29" s="9">
        <v>5.4979166666666677</v>
      </c>
      <c r="J29" s="26" t="s">
        <v>22</v>
      </c>
      <c r="K29" s="9">
        <v>6.4</v>
      </c>
      <c r="L29" s="9">
        <v>13.22</v>
      </c>
      <c r="M29" s="9">
        <v>86.0625</v>
      </c>
      <c r="N29" s="9">
        <v>25.7</v>
      </c>
      <c r="O29" s="10">
        <v>0.40625</v>
      </c>
      <c r="P29" s="26" t="s">
        <v>25</v>
      </c>
      <c r="Q29" s="9">
        <v>0.1</v>
      </c>
      <c r="R29" s="9">
        <v>12.749166666666667</v>
      </c>
      <c r="S29" s="9"/>
      <c r="T29" s="9"/>
      <c r="U29" s="9"/>
      <c r="AA29" s="10"/>
    </row>
    <row r="30" spans="1:27" x14ac:dyDescent="0.35">
      <c r="A30" s="8">
        <v>28</v>
      </c>
      <c r="B30" s="9">
        <v>22.38</v>
      </c>
      <c r="C30" s="9">
        <v>8.7100000000000009</v>
      </c>
      <c r="D30" s="9">
        <v>0</v>
      </c>
      <c r="E30" s="9">
        <v>6.6</v>
      </c>
      <c r="F30" s="9">
        <v>9.59</v>
      </c>
      <c r="G30" s="9">
        <v>17.659200000000002</v>
      </c>
      <c r="H30" s="9">
        <v>16.244400000000009</v>
      </c>
      <c r="I30" s="9">
        <v>1.7999999999999992</v>
      </c>
      <c r="J30" s="26" t="s">
        <v>32</v>
      </c>
      <c r="K30" s="9">
        <v>1.6</v>
      </c>
      <c r="L30" s="9">
        <v>15.73</v>
      </c>
      <c r="M30" s="9">
        <v>79.933333333333323</v>
      </c>
      <c r="N30" s="9">
        <v>17.7</v>
      </c>
      <c r="O30" s="10">
        <v>0.61458333333333337</v>
      </c>
      <c r="P30" s="26" t="s">
        <v>30</v>
      </c>
      <c r="Q30" s="9">
        <v>8.1300000000000008</v>
      </c>
      <c r="R30" s="9">
        <v>14.825416666666667</v>
      </c>
      <c r="S30" s="9"/>
      <c r="T30" s="9"/>
      <c r="U30" s="9"/>
      <c r="AA30" s="10"/>
    </row>
    <row r="31" spans="1:27" x14ac:dyDescent="0.35">
      <c r="A31" s="8">
        <v>29</v>
      </c>
      <c r="B31" s="9">
        <v>15.5</v>
      </c>
      <c r="C31" s="9">
        <v>10.08</v>
      </c>
      <c r="D31" s="9">
        <v>1.8</v>
      </c>
      <c r="E31" s="9">
        <v>7.2</v>
      </c>
      <c r="F31" s="9">
        <v>10.65</v>
      </c>
      <c r="G31" s="9">
        <v>17.456400000000002</v>
      </c>
      <c r="H31" s="9">
        <v>16.22000000000001</v>
      </c>
      <c r="I31" s="9">
        <v>6.2104166666666627</v>
      </c>
      <c r="J31" s="26" t="s">
        <v>26</v>
      </c>
      <c r="K31" s="9">
        <v>8</v>
      </c>
      <c r="L31" s="9">
        <v>13.45</v>
      </c>
      <c r="M31" s="9">
        <v>89.933333333333351</v>
      </c>
      <c r="N31" s="9">
        <v>25.7</v>
      </c>
      <c r="O31" s="10">
        <v>0.5625</v>
      </c>
      <c r="P31" s="26" t="s">
        <v>25</v>
      </c>
      <c r="Q31" s="9">
        <v>0.12</v>
      </c>
      <c r="R31" s="9">
        <v>13.171666666666667</v>
      </c>
      <c r="S31" s="9"/>
      <c r="T31" s="12"/>
      <c r="U31" s="9"/>
      <c r="AA31" s="10"/>
    </row>
    <row r="32" spans="1:27" x14ac:dyDescent="0.35">
      <c r="A32" s="8">
        <v>30</v>
      </c>
      <c r="B32" s="9">
        <v>16.03</v>
      </c>
      <c r="C32" s="9">
        <v>11.48</v>
      </c>
      <c r="D32" s="9">
        <v>0.8</v>
      </c>
      <c r="E32" s="9">
        <v>11.46</v>
      </c>
      <c r="F32" s="9">
        <v>12.73</v>
      </c>
      <c r="G32" s="9">
        <v>17.282799999999998</v>
      </c>
      <c r="H32" s="9">
        <v>16.194000000000003</v>
      </c>
      <c r="I32" s="9">
        <v>7.5791666666666648</v>
      </c>
      <c r="J32" s="26" t="s">
        <v>25</v>
      </c>
      <c r="K32" s="9">
        <v>6.4</v>
      </c>
      <c r="L32" s="9">
        <v>12.77</v>
      </c>
      <c r="M32" s="9">
        <v>87.420833333333348</v>
      </c>
      <c r="N32" s="9">
        <v>35.4</v>
      </c>
      <c r="O32" s="10">
        <v>0.625</v>
      </c>
      <c r="P32" s="26" t="s">
        <v>25</v>
      </c>
      <c r="Q32" s="9">
        <v>0.65</v>
      </c>
      <c r="R32" s="9">
        <v>12.725833333333332</v>
      </c>
      <c r="S32" s="9"/>
      <c r="T32" s="9"/>
      <c r="U32" s="9"/>
      <c r="AA32" s="10"/>
    </row>
    <row r="33" spans="1:28" x14ac:dyDescent="0.35">
      <c r="A33" s="8">
        <v>31</v>
      </c>
      <c r="B33" s="9">
        <v>17.61</v>
      </c>
      <c r="C33" s="9">
        <v>11.08</v>
      </c>
      <c r="D33" s="9">
        <v>1.8</v>
      </c>
      <c r="E33" s="9">
        <v>10.47</v>
      </c>
      <c r="F33" s="9">
        <v>11.78</v>
      </c>
      <c r="G33" s="9">
        <v>17.161999999999999</v>
      </c>
      <c r="H33" s="9">
        <v>16.149999999999995</v>
      </c>
      <c r="I33" s="9">
        <v>7.0843750000000041</v>
      </c>
      <c r="J33" s="26" t="s">
        <v>26</v>
      </c>
      <c r="K33" s="9">
        <v>6.4</v>
      </c>
      <c r="L33" s="9">
        <v>12.59</v>
      </c>
      <c r="M33" s="9">
        <v>88.342857142857142</v>
      </c>
      <c r="N33" s="9">
        <v>30.6</v>
      </c>
      <c r="O33" s="10">
        <v>0.47916666666666669</v>
      </c>
      <c r="P33" s="26" t="s">
        <v>25</v>
      </c>
      <c r="Q33" s="9">
        <v>1.17</v>
      </c>
      <c r="R33" s="9">
        <v>13.661428571428573</v>
      </c>
      <c r="S33" s="9"/>
      <c r="T33" s="9"/>
      <c r="U33" s="9"/>
      <c r="AA33" s="10"/>
    </row>
    <row r="34" spans="1:28" x14ac:dyDescent="0.35">
      <c r="A34" s="43" t="s">
        <v>18</v>
      </c>
      <c r="B34" s="44">
        <f>AVERAGE(B3:B33)</f>
        <v>19.411612903225802</v>
      </c>
      <c r="C34" s="44">
        <f>AVERAGE(C3:C33)</f>
        <v>11.510645161290324</v>
      </c>
      <c r="D34" s="44">
        <f>SUM(D3:D33)</f>
        <v>44.8</v>
      </c>
      <c r="E34" s="44">
        <f>AVERAGE(E3:E33)</f>
        <v>9.9835483870967767</v>
      </c>
      <c r="F34" s="44">
        <f>AVERAGE(F3:F33)</f>
        <v>12.074193548387093</v>
      </c>
      <c r="G34" s="44">
        <f t="shared" ref="G34:H34" si="0">AVERAGE(G3:G33)</f>
        <v>17.653751075268815</v>
      </c>
      <c r="H34" s="44">
        <f t="shared" si="0"/>
        <v>16.223153763440859</v>
      </c>
      <c r="I34" s="44">
        <f>AVERAGE(I3:I33)</f>
        <v>4.2895497311827961</v>
      </c>
      <c r="J34" s="44"/>
      <c r="K34" s="44"/>
      <c r="L34" s="45">
        <f>AVERAGE(L3:L33)</f>
        <v>15.525483870967742</v>
      </c>
      <c r="M34" s="44">
        <f>AVERAGE(M3:M33)</f>
        <v>83.066839477726589</v>
      </c>
      <c r="N34" s="44">
        <f>MAX(N3:N33)</f>
        <v>41.8</v>
      </c>
      <c r="O34" s="46"/>
      <c r="P34" s="47"/>
      <c r="Q34" s="52">
        <v>122</v>
      </c>
      <c r="R34" s="48">
        <f>AVERAGE(R3:R33)</f>
        <v>14.951457373271889</v>
      </c>
      <c r="S34" s="19"/>
      <c r="AA34" s="10"/>
    </row>
    <row r="35" spans="1:28" x14ac:dyDescent="0.35">
      <c r="A35" s="37" t="s">
        <v>19</v>
      </c>
      <c r="B35" s="44">
        <f>MAX(B3:B33)</f>
        <v>22.54</v>
      </c>
      <c r="C35" s="44">
        <f>MIN(C3:C33)</f>
        <v>6.41</v>
      </c>
      <c r="D35" s="44">
        <f>MAX(D3:D33)</f>
        <v>10.8</v>
      </c>
      <c r="E35" s="44">
        <f>MIN(E3:E33)</f>
        <v>4.5599999999999996</v>
      </c>
      <c r="F35" s="44">
        <f>MIN(F3:F33)</f>
        <v>7.65</v>
      </c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4">
        <f>MAX(Q3:Q33)</f>
        <v>8.1300000000000008</v>
      </c>
      <c r="R35" s="48"/>
      <c r="S35" s="19"/>
      <c r="AA35" s="10"/>
    </row>
    <row r="36" spans="1:28" x14ac:dyDescent="0.3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AA36" s="10"/>
    </row>
    <row r="37" spans="1:28" x14ac:dyDescent="0.35">
      <c r="A37" s="49"/>
      <c r="B37" s="50">
        <f>AVERAGE(B34,C34)</f>
        <v>15.461129032258063</v>
      </c>
      <c r="C37" s="51">
        <f>COUNTIF(C3:C33,"&lt;0")</f>
        <v>0</v>
      </c>
      <c r="D37" s="51">
        <f>COUNTIF(D3:D33,"&gt;0.1")</f>
        <v>20</v>
      </c>
      <c r="E37" s="51">
        <f>COUNTIF(E3:E33,"&lt;0")</f>
        <v>0</v>
      </c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51">
        <f>COUNTIF(Q3:Q33,"&lt;0.05")</f>
        <v>1</v>
      </c>
      <c r="R37" s="49"/>
      <c r="AB37" s="10"/>
    </row>
    <row r="38" spans="1:28" x14ac:dyDescent="0.35">
      <c r="A38" s="49"/>
      <c r="B38" s="51"/>
      <c r="C38" s="51"/>
      <c r="D38" s="51">
        <f>COUNTIF(D3:D33,"&gt;0.9")</f>
        <v>10</v>
      </c>
      <c r="E38" s="51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spans="1:28" x14ac:dyDescent="0.35">
      <c r="Q39" s="41" t="s">
        <v>20</v>
      </c>
      <c r="R39" s="41"/>
      <c r="S39" s="41"/>
      <c r="T39" s="41"/>
      <c r="U39" s="41"/>
      <c r="V39" s="41"/>
    </row>
    <row r="41" spans="1:28" x14ac:dyDescent="0.35">
      <c r="Q41" s="9">
        <f>SUM(Q3:Q33)</f>
        <v>77.079999999999984</v>
      </c>
      <c r="R41" t="s">
        <v>54</v>
      </c>
    </row>
  </sheetData>
  <pageMargins left="0.7" right="0.7" top="0.75" bottom="0.75" header="0.3" footer="0.3"/>
  <pageSetup paperSize="9"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topLeftCell="A22" zoomScaleNormal="100" workbookViewId="0">
      <selection activeCell="D34" sqref="D34"/>
    </sheetView>
  </sheetViews>
  <sheetFormatPr defaultRowHeight="14.5" x14ac:dyDescent="0.35"/>
  <cols>
    <col min="15" max="15" width="12.453125" customWidth="1"/>
  </cols>
  <sheetData>
    <row r="1" spans="1:27" x14ac:dyDescent="0.35">
      <c r="A1" s="1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</row>
    <row r="2" spans="1:27" ht="30" x14ac:dyDescent="0.35">
      <c r="A2" s="4" t="s">
        <v>0</v>
      </c>
      <c r="B2" s="5" t="s">
        <v>1</v>
      </c>
      <c r="C2" s="5" t="s">
        <v>2</v>
      </c>
      <c r="D2" s="4" t="s">
        <v>3</v>
      </c>
      <c r="E2" s="5" t="s">
        <v>4</v>
      </c>
      <c r="F2" s="5" t="s">
        <v>5</v>
      </c>
      <c r="G2" s="5" t="s">
        <v>50</v>
      </c>
      <c r="H2" s="5" t="s">
        <v>46</v>
      </c>
      <c r="I2" s="5" t="s">
        <v>8</v>
      </c>
      <c r="J2" s="6" t="s">
        <v>9</v>
      </c>
      <c r="K2" s="5" t="s">
        <v>10</v>
      </c>
      <c r="L2" s="5" t="s">
        <v>11</v>
      </c>
      <c r="M2" s="6" t="s">
        <v>12</v>
      </c>
      <c r="N2" s="5" t="s">
        <v>13</v>
      </c>
      <c r="O2" s="4" t="s">
        <v>14</v>
      </c>
      <c r="P2" s="6" t="s">
        <v>15</v>
      </c>
      <c r="Q2" s="7" t="s">
        <v>16</v>
      </c>
      <c r="R2" s="4" t="s">
        <v>17</v>
      </c>
      <c r="S2" s="30"/>
    </row>
    <row r="3" spans="1:27" x14ac:dyDescent="0.35">
      <c r="A3" s="8">
        <v>1</v>
      </c>
      <c r="B3" s="9">
        <v>15.97</v>
      </c>
      <c r="C3" s="9">
        <v>10.18</v>
      </c>
      <c r="D3">
        <v>0.2</v>
      </c>
      <c r="E3" s="9">
        <v>7.67</v>
      </c>
      <c r="F3" s="9">
        <v>10.53</v>
      </c>
      <c r="G3" s="9">
        <v>17.057916666666667</v>
      </c>
      <c r="H3" s="9">
        <v>16.094999999999995</v>
      </c>
      <c r="I3" s="9">
        <v>8.8802083333333321</v>
      </c>
      <c r="J3" t="s">
        <v>26</v>
      </c>
      <c r="K3" s="9">
        <v>8</v>
      </c>
      <c r="L3" s="9">
        <v>13.34</v>
      </c>
      <c r="M3" s="9">
        <v>89.55416666666666</v>
      </c>
      <c r="N3" s="9">
        <v>33.799999999999997</v>
      </c>
      <c r="O3" s="10">
        <v>0.44791666666666669</v>
      </c>
      <c r="P3" t="s">
        <v>25</v>
      </c>
      <c r="Q3" s="9">
        <v>0.12</v>
      </c>
      <c r="R3" s="9">
        <v>13.374166666666666</v>
      </c>
      <c r="S3" s="9"/>
      <c r="T3" s="9"/>
      <c r="U3" s="9"/>
      <c r="V3" s="9"/>
      <c r="W3" s="9"/>
      <c r="AA3" s="10"/>
    </row>
    <row r="4" spans="1:27" x14ac:dyDescent="0.35">
      <c r="A4" s="8">
        <v>2</v>
      </c>
      <c r="B4" s="9">
        <v>18.09</v>
      </c>
      <c r="C4" s="9">
        <v>12.01</v>
      </c>
      <c r="D4">
        <v>0</v>
      </c>
      <c r="E4" s="9">
        <v>11.7</v>
      </c>
      <c r="F4" s="9">
        <v>12.9</v>
      </c>
      <c r="G4" s="9">
        <v>16.96833333333333</v>
      </c>
      <c r="H4" s="9">
        <v>16.025416666666668</v>
      </c>
      <c r="I4" s="9">
        <v>6.7333333333333307</v>
      </c>
      <c r="J4" t="s">
        <v>25</v>
      </c>
      <c r="K4" s="9">
        <v>11.3</v>
      </c>
      <c r="L4" s="9">
        <v>15.21</v>
      </c>
      <c r="M4" s="9">
        <v>85.904166666666683</v>
      </c>
      <c r="N4" s="9">
        <v>27.4</v>
      </c>
      <c r="O4" s="10">
        <v>0.42708333333333331</v>
      </c>
      <c r="P4" t="s">
        <v>25</v>
      </c>
      <c r="Q4" s="9">
        <v>1.1299999999999999</v>
      </c>
      <c r="R4" s="9">
        <v>14.163333333333332</v>
      </c>
      <c r="S4" s="9"/>
      <c r="T4" s="9"/>
      <c r="U4" s="9"/>
      <c r="AA4" s="10"/>
    </row>
    <row r="5" spans="1:27" x14ac:dyDescent="0.35">
      <c r="A5" s="8">
        <v>3</v>
      </c>
      <c r="B5" s="9">
        <v>14.84</v>
      </c>
      <c r="C5" s="9">
        <v>12.19</v>
      </c>
      <c r="D5">
        <v>0.4</v>
      </c>
      <c r="E5" s="9">
        <v>12.01</v>
      </c>
      <c r="F5" s="9">
        <v>13.87</v>
      </c>
      <c r="G5" s="9">
        <v>17.058333333333341</v>
      </c>
      <c r="H5" s="9">
        <v>15.963749999999999</v>
      </c>
      <c r="I5" s="9">
        <v>4.0166666666666693</v>
      </c>
      <c r="J5" t="s">
        <v>25</v>
      </c>
      <c r="K5" s="9">
        <v>3.2</v>
      </c>
      <c r="L5" s="9">
        <v>13.26</v>
      </c>
      <c r="M5" s="9">
        <v>87.175000000000011</v>
      </c>
      <c r="N5" s="9">
        <v>16.100000000000001</v>
      </c>
      <c r="O5" s="10">
        <v>0.45833333333333331</v>
      </c>
      <c r="P5" t="s">
        <v>25</v>
      </c>
      <c r="Q5" s="9">
        <v>0</v>
      </c>
      <c r="R5" s="9">
        <v>13.099583333333335</v>
      </c>
      <c r="S5" s="9"/>
      <c r="T5" s="9"/>
      <c r="U5" s="9"/>
      <c r="AA5" s="10"/>
    </row>
    <row r="6" spans="1:27" x14ac:dyDescent="0.35">
      <c r="A6" s="8">
        <v>4</v>
      </c>
      <c r="B6" s="9">
        <v>15.71</v>
      </c>
      <c r="C6" s="9">
        <v>11.61</v>
      </c>
      <c r="D6">
        <v>0</v>
      </c>
      <c r="E6" s="9">
        <v>10.31</v>
      </c>
      <c r="F6" s="9">
        <v>12.74</v>
      </c>
      <c r="G6" s="9">
        <v>16.754999999999999</v>
      </c>
      <c r="H6" s="9">
        <v>15.925416666666669</v>
      </c>
      <c r="I6" s="9">
        <v>1.8166666666666664</v>
      </c>
      <c r="J6" t="s">
        <v>24</v>
      </c>
      <c r="K6" s="9">
        <v>1.6</v>
      </c>
      <c r="L6" s="9">
        <v>13.13</v>
      </c>
      <c r="M6" s="9">
        <v>91.42916666666666</v>
      </c>
      <c r="N6" s="9">
        <v>17.7</v>
      </c>
      <c r="O6" s="10">
        <v>0.53125</v>
      </c>
      <c r="P6" t="s">
        <v>24</v>
      </c>
      <c r="Q6" s="9">
        <v>0.02</v>
      </c>
      <c r="R6" s="9">
        <v>13.071666666666664</v>
      </c>
      <c r="S6" s="9"/>
      <c r="T6" s="9"/>
      <c r="U6" s="9"/>
      <c r="AA6" s="10"/>
    </row>
    <row r="7" spans="1:27" x14ac:dyDescent="0.35">
      <c r="A7" s="8">
        <v>5</v>
      </c>
      <c r="B7" s="9">
        <v>21.11</v>
      </c>
      <c r="C7" s="9">
        <v>12.18</v>
      </c>
      <c r="D7">
        <v>1</v>
      </c>
      <c r="E7" s="9">
        <v>10.84</v>
      </c>
      <c r="F7" s="9">
        <v>12.51</v>
      </c>
      <c r="G7" s="9">
        <v>16.666250000000002</v>
      </c>
      <c r="H7" s="9">
        <v>15.865833333333333</v>
      </c>
      <c r="I7" s="9">
        <v>1.4166666666666663</v>
      </c>
      <c r="J7" t="s">
        <v>30</v>
      </c>
      <c r="K7" s="9">
        <v>3.2</v>
      </c>
      <c r="L7" s="9">
        <v>15.63</v>
      </c>
      <c r="M7" s="9">
        <v>81.4166666666667</v>
      </c>
      <c r="N7" s="9">
        <v>17.7</v>
      </c>
      <c r="O7" s="10">
        <v>0.41666666666666669</v>
      </c>
      <c r="P7" t="s">
        <v>30</v>
      </c>
      <c r="Q7" s="9">
        <v>4.6500000000000004</v>
      </c>
      <c r="R7" s="9">
        <v>15.677916666666668</v>
      </c>
      <c r="S7" s="9"/>
      <c r="T7" s="9"/>
      <c r="U7" s="9"/>
      <c r="AA7" s="10"/>
    </row>
    <row r="8" spans="1:27" x14ac:dyDescent="0.35">
      <c r="A8" s="8">
        <v>6</v>
      </c>
      <c r="B8" s="9">
        <v>22.76</v>
      </c>
      <c r="C8" s="9">
        <v>14.15</v>
      </c>
      <c r="D8">
        <v>0</v>
      </c>
      <c r="E8" s="9">
        <v>12.3</v>
      </c>
      <c r="F8" s="9">
        <v>14.68</v>
      </c>
      <c r="G8" s="9">
        <v>16.936249999999998</v>
      </c>
      <c r="H8" s="9">
        <v>15.815416666666666</v>
      </c>
      <c r="I8" s="9">
        <v>2.3916666666666662</v>
      </c>
      <c r="J8" t="s">
        <v>30</v>
      </c>
      <c r="K8" s="9">
        <v>0</v>
      </c>
      <c r="L8" s="9">
        <v>15.73</v>
      </c>
      <c r="M8" s="9">
        <v>85.920833333333334</v>
      </c>
      <c r="N8" s="9">
        <v>32.200000000000003</v>
      </c>
      <c r="O8" s="10">
        <v>0.55208333333333337</v>
      </c>
      <c r="P8" t="s">
        <v>32</v>
      </c>
      <c r="Q8" s="9">
        <v>2.67</v>
      </c>
      <c r="R8" s="9">
        <v>17.258749999999996</v>
      </c>
      <c r="S8" s="9"/>
      <c r="T8" s="9"/>
      <c r="U8" s="9"/>
      <c r="AA8" s="10"/>
    </row>
    <row r="9" spans="1:27" x14ac:dyDescent="0.35">
      <c r="A9" s="8">
        <v>7</v>
      </c>
      <c r="B9" s="9">
        <v>27.17</v>
      </c>
      <c r="C9" s="9">
        <v>10.62</v>
      </c>
      <c r="D9">
        <v>0</v>
      </c>
      <c r="E9" s="9">
        <v>8.5</v>
      </c>
      <c r="F9" s="9">
        <v>11.1</v>
      </c>
      <c r="G9" s="9">
        <v>17.216666666666672</v>
      </c>
      <c r="H9" s="9">
        <v>15.818333333333328</v>
      </c>
      <c r="I9" s="9">
        <v>1.4854166666666668</v>
      </c>
      <c r="J9" t="s">
        <v>30</v>
      </c>
      <c r="K9" s="9">
        <v>1.6</v>
      </c>
      <c r="L9" s="9">
        <v>18.52</v>
      </c>
      <c r="M9" s="9">
        <v>83.295833333333334</v>
      </c>
      <c r="N9" s="9">
        <v>19.3</v>
      </c>
      <c r="O9" s="10">
        <v>0.63541666666666663</v>
      </c>
      <c r="P9" t="s">
        <v>24</v>
      </c>
      <c r="Q9" s="9">
        <v>8.3000000000000007</v>
      </c>
      <c r="R9" s="9">
        <v>18.094999999999999</v>
      </c>
      <c r="S9" s="9"/>
      <c r="T9" s="9"/>
      <c r="U9" s="9"/>
      <c r="AA9" s="10"/>
    </row>
    <row r="10" spans="1:27" x14ac:dyDescent="0.35">
      <c r="A10" s="8">
        <v>8</v>
      </c>
      <c r="B10" s="9">
        <v>28.04</v>
      </c>
      <c r="C10" s="9">
        <v>14.23</v>
      </c>
      <c r="D10">
        <v>0.2</v>
      </c>
      <c r="E10" s="9">
        <v>11.79</v>
      </c>
      <c r="F10" s="9">
        <v>13.66</v>
      </c>
      <c r="G10" s="9">
        <v>17.732916666666664</v>
      </c>
      <c r="H10" s="9">
        <v>15.870416666666666</v>
      </c>
      <c r="I10" s="9">
        <v>1.6333333333333329</v>
      </c>
      <c r="J10" t="s">
        <v>30</v>
      </c>
      <c r="K10" s="9">
        <v>3.2</v>
      </c>
      <c r="L10" s="9">
        <v>20.149999999999999</v>
      </c>
      <c r="M10" s="9">
        <v>73.27500000000002</v>
      </c>
      <c r="N10" s="9">
        <v>20.9</v>
      </c>
      <c r="O10" s="10">
        <v>0.54166666666666663</v>
      </c>
      <c r="P10" t="s">
        <v>52</v>
      </c>
      <c r="Q10" s="9">
        <v>8.9700000000000006</v>
      </c>
      <c r="R10" s="9">
        <v>19.906666666666663</v>
      </c>
      <c r="S10" s="9"/>
      <c r="T10" s="9"/>
      <c r="U10" s="9"/>
      <c r="AA10" s="10"/>
    </row>
    <row r="11" spans="1:27" x14ac:dyDescent="0.35">
      <c r="A11" s="8">
        <v>9</v>
      </c>
      <c r="B11" s="9">
        <v>24.13</v>
      </c>
      <c r="C11" s="9">
        <v>13.42</v>
      </c>
      <c r="D11">
        <v>1.4</v>
      </c>
      <c r="E11" s="9">
        <v>10.96</v>
      </c>
      <c r="F11" s="9">
        <v>14.59</v>
      </c>
      <c r="G11" s="9">
        <v>17.967916666666664</v>
      </c>
      <c r="H11" s="9">
        <v>15.979166666666666</v>
      </c>
      <c r="I11" s="9">
        <v>1.1500000000000001</v>
      </c>
      <c r="J11" t="s">
        <v>30</v>
      </c>
      <c r="K11" s="9">
        <v>1.6</v>
      </c>
      <c r="L11" s="9">
        <v>15.95</v>
      </c>
      <c r="M11" s="9">
        <v>87.637499999999974</v>
      </c>
      <c r="N11" s="9">
        <v>16.100000000000001</v>
      </c>
      <c r="O11" s="10">
        <v>0.65625</v>
      </c>
      <c r="P11" t="s">
        <v>33</v>
      </c>
      <c r="Q11" s="9">
        <v>2.35</v>
      </c>
      <c r="R11" s="9">
        <v>17.284166666666668</v>
      </c>
      <c r="S11" s="9"/>
      <c r="T11" s="9"/>
      <c r="U11" s="9"/>
      <c r="AA11" s="10"/>
    </row>
    <row r="12" spans="1:27" x14ac:dyDescent="0.35">
      <c r="A12" s="8">
        <v>10</v>
      </c>
      <c r="B12" s="9">
        <v>23.47</v>
      </c>
      <c r="C12" s="9">
        <v>15.17</v>
      </c>
      <c r="D12">
        <v>9.6</v>
      </c>
      <c r="E12" s="9">
        <v>13.78</v>
      </c>
      <c r="F12" s="9">
        <v>15.61</v>
      </c>
      <c r="G12" s="9">
        <v>18.217916666666664</v>
      </c>
      <c r="H12" s="9">
        <v>16.099166666666665</v>
      </c>
      <c r="I12" s="9">
        <v>1.4166666666666661</v>
      </c>
      <c r="J12" t="s">
        <v>30</v>
      </c>
      <c r="K12" s="9">
        <v>1.6</v>
      </c>
      <c r="L12" s="9">
        <v>18.75</v>
      </c>
      <c r="M12" s="9">
        <v>90.587499999999991</v>
      </c>
      <c r="N12" s="9">
        <v>24.1</v>
      </c>
      <c r="O12" s="10">
        <v>0.5</v>
      </c>
      <c r="P12" t="s">
        <v>30</v>
      </c>
      <c r="Q12" s="9">
        <v>3.08</v>
      </c>
      <c r="R12" s="9">
        <v>17.885833333333338</v>
      </c>
      <c r="S12" s="9"/>
      <c r="T12" s="9"/>
      <c r="U12" s="9"/>
      <c r="AA12" s="10"/>
    </row>
    <row r="13" spans="1:27" x14ac:dyDescent="0.35">
      <c r="A13" s="8">
        <v>11</v>
      </c>
      <c r="B13" s="9">
        <v>20.84</v>
      </c>
      <c r="C13" s="9">
        <v>15.17</v>
      </c>
      <c r="D13">
        <v>0</v>
      </c>
      <c r="E13" s="9">
        <v>13.34</v>
      </c>
      <c r="F13" s="9">
        <v>14.4</v>
      </c>
      <c r="G13" s="9">
        <v>18.314166666666669</v>
      </c>
      <c r="H13" s="9">
        <v>16.206250000000001</v>
      </c>
      <c r="I13" s="9">
        <v>7.1093749999999991</v>
      </c>
      <c r="J13" t="s">
        <v>30</v>
      </c>
      <c r="K13" s="9">
        <v>11.3</v>
      </c>
      <c r="L13" s="9">
        <v>18.55</v>
      </c>
      <c r="M13" s="9">
        <v>80.904166666666654</v>
      </c>
      <c r="N13" s="9">
        <v>37</v>
      </c>
      <c r="O13" s="10">
        <v>0.39583333333333331</v>
      </c>
      <c r="P13" t="s">
        <v>30</v>
      </c>
      <c r="Q13" s="9">
        <v>5.25</v>
      </c>
      <c r="R13" s="9">
        <v>16.532916666666669</v>
      </c>
      <c r="S13" s="9"/>
      <c r="T13" s="9"/>
      <c r="U13" s="9"/>
      <c r="AA13" s="10"/>
    </row>
    <row r="14" spans="1:27" x14ac:dyDescent="0.35">
      <c r="A14" s="8">
        <v>12</v>
      </c>
      <c r="B14" s="9">
        <v>14.33</v>
      </c>
      <c r="C14" s="9">
        <v>9.6</v>
      </c>
      <c r="D14">
        <v>0</v>
      </c>
      <c r="E14" s="9">
        <v>6.82</v>
      </c>
      <c r="F14" s="9">
        <v>9.3000000000000007</v>
      </c>
      <c r="G14" s="9">
        <v>17.760000000000002</v>
      </c>
      <c r="H14" s="9">
        <v>16.287083333333335</v>
      </c>
      <c r="I14" s="9">
        <v>3.9531250000000013</v>
      </c>
      <c r="J14" t="s">
        <v>25</v>
      </c>
      <c r="K14" s="9">
        <v>6.4</v>
      </c>
      <c r="L14" s="11">
        <v>14.16</v>
      </c>
      <c r="M14" s="9">
        <v>84.120833333333323</v>
      </c>
      <c r="N14" s="9">
        <v>24.1</v>
      </c>
      <c r="O14" s="10">
        <v>3.125E-2</v>
      </c>
      <c r="P14" t="s">
        <v>23</v>
      </c>
      <c r="Q14" s="9">
        <v>0.33</v>
      </c>
      <c r="R14" s="9">
        <v>12.162916666666666</v>
      </c>
      <c r="S14" s="9"/>
      <c r="T14" s="12"/>
      <c r="U14" s="9"/>
      <c r="AA14" s="10"/>
    </row>
    <row r="15" spans="1:27" x14ac:dyDescent="0.35">
      <c r="A15" s="8">
        <v>13</v>
      </c>
      <c r="B15" s="9">
        <v>16.079999999999998</v>
      </c>
      <c r="C15" s="9">
        <v>7.91</v>
      </c>
      <c r="D15">
        <v>0</v>
      </c>
      <c r="E15" s="9">
        <v>5.04</v>
      </c>
      <c r="F15" s="9">
        <v>8.58</v>
      </c>
      <c r="G15" s="9">
        <v>17.102083333333333</v>
      </c>
      <c r="H15" s="9">
        <v>16.279166666666665</v>
      </c>
      <c r="I15" s="9">
        <v>0.91666666666666641</v>
      </c>
      <c r="J15" t="s">
        <v>28</v>
      </c>
      <c r="K15" s="9">
        <v>0</v>
      </c>
      <c r="L15" s="9">
        <v>11.4</v>
      </c>
      <c r="M15" s="9">
        <v>86.879166666666663</v>
      </c>
      <c r="N15" s="9">
        <v>14.5</v>
      </c>
      <c r="O15" s="10">
        <v>0.53125</v>
      </c>
      <c r="P15" t="s">
        <v>29</v>
      </c>
      <c r="Q15" s="9">
        <v>0.17</v>
      </c>
      <c r="R15" s="9">
        <v>12.067916666666664</v>
      </c>
      <c r="S15" s="9"/>
      <c r="T15" s="9"/>
      <c r="U15" s="9"/>
      <c r="AA15" s="10"/>
    </row>
    <row r="16" spans="1:27" x14ac:dyDescent="0.35">
      <c r="A16" s="8">
        <v>14</v>
      </c>
      <c r="B16" s="9">
        <v>15.71</v>
      </c>
      <c r="C16" s="9">
        <v>11.3</v>
      </c>
      <c r="D16">
        <v>12.8</v>
      </c>
      <c r="E16" s="9">
        <v>10.32</v>
      </c>
      <c r="F16" s="9">
        <v>12.02</v>
      </c>
      <c r="G16" s="9">
        <v>16.762916666666669</v>
      </c>
      <c r="H16" s="9">
        <v>16.183333333333334</v>
      </c>
      <c r="I16" s="9">
        <v>1.7833333333333317</v>
      </c>
      <c r="J16" t="s">
        <v>24</v>
      </c>
      <c r="K16" s="9">
        <v>0</v>
      </c>
      <c r="L16" s="9">
        <v>13.24</v>
      </c>
      <c r="M16" s="9">
        <v>89.7</v>
      </c>
      <c r="N16" s="9">
        <v>14.5</v>
      </c>
      <c r="O16" s="10">
        <v>0.53125</v>
      </c>
      <c r="P16" t="s">
        <v>24</v>
      </c>
      <c r="Q16" s="9">
        <v>0.22</v>
      </c>
      <c r="R16" s="9">
        <v>13.251666666666667</v>
      </c>
      <c r="S16" s="9"/>
      <c r="T16" s="9"/>
      <c r="U16" s="9"/>
      <c r="AA16" s="10"/>
    </row>
    <row r="17" spans="1:27" x14ac:dyDescent="0.35">
      <c r="A17" s="8">
        <v>15</v>
      </c>
      <c r="B17" s="9">
        <v>20.36</v>
      </c>
      <c r="C17" s="9">
        <v>12.13</v>
      </c>
      <c r="D17">
        <v>0</v>
      </c>
      <c r="E17" s="9">
        <v>11.35</v>
      </c>
      <c r="F17" s="9">
        <v>12.8</v>
      </c>
      <c r="G17" s="9">
        <v>16.685416666666669</v>
      </c>
      <c r="H17" s="9">
        <v>16.06625</v>
      </c>
      <c r="I17" s="9">
        <v>1.6177083333333326</v>
      </c>
      <c r="J17" t="s">
        <v>23</v>
      </c>
      <c r="K17" s="9">
        <v>0</v>
      </c>
      <c r="L17" s="9">
        <v>14.33</v>
      </c>
      <c r="M17" s="9">
        <v>88.329166666666666</v>
      </c>
      <c r="N17" s="9">
        <v>20.9</v>
      </c>
      <c r="O17" s="10">
        <v>0.46875</v>
      </c>
      <c r="P17" t="s">
        <v>25</v>
      </c>
      <c r="Q17" s="9">
        <v>3.5</v>
      </c>
      <c r="R17" s="9">
        <v>14.660000000000002</v>
      </c>
      <c r="S17" s="9"/>
      <c r="T17" s="9"/>
      <c r="U17" s="9"/>
      <c r="AA17" s="10"/>
    </row>
    <row r="18" spans="1:27" x14ac:dyDescent="0.35">
      <c r="A18" s="8">
        <v>16</v>
      </c>
      <c r="B18" s="9">
        <v>20.86</v>
      </c>
      <c r="C18" s="9">
        <v>11.96</v>
      </c>
      <c r="D18">
        <v>0</v>
      </c>
      <c r="E18" s="9">
        <v>10.119999999999999</v>
      </c>
      <c r="F18" s="9">
        <v>11.89</v>
      </c>
      <c r="G18" s="9">
        <v>17.013333333333335</v>
      </c>
      <c r="H18" s="9">
        <v>15.979166666666663</v>
      </c>
      <c r="I18" s="9">
        <v>2.6666666666666674</v>
      </c>
      <c r="J18" t="s">
        <v>30</v>
      </c>
      <c r="K18" s="9">
        <v>3.2</v>
      </c>
      <c r="L18" s="9">
        <v>17.27</v>
      </c>
      <c r="M18" s="9">
        <v>77.287500000000009</v>
      </c>
      <c r="N18" s="9">
        <v>24.1</v>
      </c>
      <c r="O18" s="10">
        <v>0.57291666666666663</v>
      </c>
      <c r="P18" t="s">
        <v>30</v>
      </c>
      <c r="Q18" s="9">
        <v>6.32</v>
      </c>
      <c r="R18" s="9">
        <v>15.187916666666666</v>
      </c>
      <c r="S18" s="9"/>
      <c r="T18" s="9"/>
      <c r="U18" s="9"/>
      <c r="AA18" s="10"/>
    </row>
    <row r="19" spans="1:27" x14ac:dyDescent="0.35">
      <c r="A19" s="8">
        <v>17</v>
      </c>
      <c r="B19" s="9">
        <v>20.96</v>
      </c>
      <c r="C19" s="9">
        <v>9.76</v>
      </c>
      <c r="D19">
        <v>0</v>
      </c>
      <c r="E19" s="9">
        <v>7.3</v>
      </c>
      <c r="F19" s="9">
        <v>9.9499999999999993</v>
      </c>
      <c r="G19" s="9">
        <v>17.005416666666665</v>
      </c>
      <c r="H19" s="9">
        <v>15.949166666666663</v>
      </c>
      <c r="I19" s="9">
        <v>1.9666666666666668</v>
      </c>
      <c r="J19" t="s">
        <v>24</v>
      </c>
      <c r="K19" s="9">
        <v>1.6</v>
      </c>
      <c r="L19" s="9">
        <v>14.76</v>
      </c>
      <c r="M19" s="9">
        <v>79.558333333333351</v>
      </c>
      <c r="N19" s="9">
        <v>25.7</v>
      </c>
      <c r="O19" s="10">
        <v>0.54166666666666663</v>
      </c>
      <c r="P19" t="s">
        <v>28</v>
      </c>
      <c r="Q19" s="9">
        <v>6.8</v>
      </c>
      <c r="R19" s="9">
        <v>15.021666666666667</v>
      </c>
      <c r="S19" s="9"/>
      <c r="T19" s="9"/>
      <c r="U19" s="9"/>
      <c r="AA19" s="10"/>
    </row>
    <row r="20" spans="1:27" x14ac:dyDescent="0.35">
      <c r="A20" s="8">
        <v>18</v>
      </c>
      <c r="B20" s="9">
        <v>20.56</v>
      </c>
      <c r="C20" s="9">
        <v>12.29</v>
      </c>
      <c r="D20">
        <v>0</v>
      </c>
      <c r="E20" s="9">
        <v>9.4600000000000009</v>
      </c>
      <c r="F20" s="9">
        <v>12.58</v>
      </c>
      <c r="G20" s="9">
        <v>16.971250000000001</v>
      </c>
      <c r="H20" s="9">
        <v>15.93416666666667</v>
      </c>
      <c r="I20" s="9">
        <v>0.56666666666666698</v>
      </c>
      <c r="J20" t="s">
        <v>32</v>
      </c>
      <c r="K20" s="9">
        <v>1.6</v>
      </c>
      <c r="L20" s="9">
        <v>14.72</v>
      </c>
      <c r="M20" s="9">
        <v>80.920833333333348</v>
      </c>
      <c r="N20" s="9">
        <v>14.5</v>
      </c>
      <c r="O20" s="10">
        <v>0.625</v>
      </c>
      <c r="P20" t="s">
        <v>43</v>
      </c>
      <c r="Q20" s="9">
        <v>0.05</v>
      </c>
      <c r="R20" s="9">
        <v>15.857500000000002</v>
      </c>
      <c r="S20" s="9"/>
      <c r="T20" s="9"/>
      <c r="U20" s="9"/>
      <c r="AA20" s="10"/>
    </row>
    <row r="21" spans="1:27" x14ac:dyDescent="0.35">
      <c r="A21" s="8">
        <v>19</v>
      </c>
      <c r="B21" s="9">
        <v>20.09</v>
      </c>
      <c r="C21" s="9">
        <v>14.1</v>
      </c>
      <c r="D21">
        <v>0</v>
      </c>
      <c r="E21" s="9">
        <v>10.44</v>
      </c>
      <c r="F21" s="9">
        <v>12.86</v>
      </c>
      <c r="G21" s="9">
        <v>16.94125</v>
      </c>
      <c r="H21" s="9">
        <v>15.919166666666669</v>
      </c>
      <c r="I21" s="9">
        <v>2.2197916666666662</v>
      </c>
      <c r="J21" t="s">
        <v>30</v>
      </c>
      <c r="K21" s="9">
        <v>0</v>
      </c>
      <c r="L21" s="9">
        <v>14.98</v>
      </c>
      <c r="M21" s="9">
        <v>85.608333333333334</v>
      </c>
      <c r="N21" s="9">
        <v>24.1</v>
      </c>
      <c r="O21" s="10">
        <v>0.69791666666666663</v>
      </c>
      <c r="P21" t="s">
        <v>23</v>
      </c>
      <c r="Q21" s="9">
        <v>2.58</v>
      </c>
      <c r="R21" s="9">
        <v>14.920833333333334</v>
      </c>
      <c r="S21" s="9"/>
      <c r="T21" s="9"/>
      <c r="U21" s="9"/>
      <c r="AA21" s="10"/>
    </row>
    <row r="22" spans="1:27" x14ac:dyDescent="0.35">
      <c r="A22" s="8">
        <v>20</v>
      </c>
      <c r="B22" s="9">
        <v>21.03</v>
      </c>
      <c r="C22" s="9">
        <v>7.43</v>
      </c>
      <c r="D22">
        <v>0</v>
      </c>
      <c r="E22" s="9">
        <v>4.26</v>
      </c>
      <c r="F22" s="9">
        <v>6.96</v>
      </c>
      <c r="G22" s="9">
        <v>16.803333333333331</v>
      </c>
      <c r="H22" s="9">
        <v>15.900416666666663</v>
      </c>
      <c r="I22" s="9">
        <v>3.2010416666666686</v>
      </c>
      <c r="J22" t="s">
        <v>42</v>
      </c>
      <c r="K22" s="9">
        <v>0</v>
      </c>
      <c r="L22" s="9">
        <v>15.04</v>
      </c>
      <c r="M22" s="9">
        <v>75.345833333333346</v>
      </c>
      <c r="N22" s="9">
        <v>22.5</v>
      </c>
      <c r="O22" s="10">
        <v>0.54166666666666663</v>
      </c>
      <c r="P22" t="s">
        <v>23</v>
      </c>
      <c r="Q22" s="9">
        <v>7.23</v>
      </c>
      <c r="R22" s="9">
        <v>14.130833333333335</v>
      </c>
      <c r="S22" s="9"/>
      <c r="T22" s="9"/>
      <c r="U22" s="9"/>
      <c r="AA22" s="10"/>
    </row>
    <row r="23" spans="1:27" x14ac:dyDescent="0.35">
      <c r="A23" s="8">
        <v>21</v>
      </c>
      <c r="B23" s="9">
        <v>21.18</v>
      </c>
      <c r="C23" s="9">
        <v>9.8800000000000008</v>
      </c>
      <c r="D23">
        <v>0</v>
      </c>
      <c r="E23" s="9">
        <v>6.79</v>
      </c>
      <c r="F23" s="9">
        <v>9.01</v>
      </c>
      <c r="G23" s="9">
        <v>16.732083333333332</v>
      </c>
      <c r="H23" s="9">
        <v>15.872500000000004</v>
      </c>
      <c r="I23" s="9">
        <v>2.3333333333333335</v>
      </c>
      <c r="J23" t="s">
        <v>43</v>
      </c>
      <c r="K23" s="9">
        <v>1.6</v>
      </c>
      <c r="L23" s="9">
        <v>14</v>
      </c>
      <c r="M23" s="9">
        <v>74.187499999999986</v>
      </c>
      <c r="N23" s="9">
        <v>20.9</v>
      </c>
      <c r="O23" s="10">
        <v>0.76041666666666663</v>
      </c>
      <c r="P23" t="s">
        <v>28</v>
      </c>
      <c r="Q23" s="9">
        <v>2.63</v>
      </c>
      <c r="R23" s="9">
        <v>14.320416666666665</v>
      </c>
      <c r="S23" s="9"/>
      <c r="T23" s="9"/>
      <c r="U23" s="9"/>
      <c r="AA23" s="10"/>
    </row>
    <row r="24" spans="1:27" x14ac:dyDescent="0.35">
      <c r="A24" s="8">
        <v>22</v>
      </c>
      <c r="B24" s="9">
        <v>20.96</v>
      </c>
      <c r="C24" s="9">
        <v>8.6</v>
      </c>
      <c r="D24">
        <v>0</v>
      </c>
      <c r="E24" s="9">
        <v>5.18</v>
      </c>
      <c r="F24" s="9">
        <v>8.43</v>
      </c>
      <c r="G24" s="9">
        <v>16.46166666666667</v>
      </c>
      <c r="H24" s="9">
        <v>15.839999999999996</v>
      </c>
      <c r="I24" s="9">
        <v>9.9979166666666632</v>
      </c>
      <c r="J24" t="s">
        <v>30</v>
      </c>
      <c r="K24" s="9">
        <v>12.9</v>
      </c>
      <c r="L24" s="9">
        <v>17.03</v>
      </c>
      <c r="M24" s="9">
        <v>73.76666666666668</v>
      </c>
      <c r="N24" s="9">
        <v>49.9</v>
      </c>
      <c r="O24" s="10">
        <v>0.98958333333333337</v>
      </c>
      <c r="P24" t="s">
        <v>23</v>
      </c>
      <c r="Q24" s="9">
        <v>6.43</v>
      </c>
      <c r="R24" s="9">
        <v>15.82</v>
      </c>
      <c r="S24" s="9"/>
      <c r="T24" s="9"/>
      <c r="U24" s="9"/>
      <c r="AA24" s="10"/>
    </row>
    <row r="25" spans="1:27" x14ac:dyDescent="0.35">
      <c r="A25" s="8">
        <v>23</v>
      </c>
      <c r="B25" s="9">
        <v>19.64</v>
      </c>
      <c r="C25" s="9">
        <v>14.24</v>
      </c>
      <c r="D25">
        <v>0</v>
      </c>
      <c r="E25" s="9">
        <v>13.72</v>
      </c>
      <c r="F25" s="9">
        <v>13.57</v>
      </c>
      <c r="G25" s="9">
        <v>16.433333333333334</v>
      </c>
      <c r="H25" s="9">
        <v>15.790416666666658</v>
      </c>
      <c r="I25" s="9">
        <v>11.608333333333334</v>
      </c>
      <c r="J25" t="s">
        <v>30</v>
      </c>
      <c r="K25" s="9">
        <v>11.3</v>
      </c>
      <c r="L25" s="9">
        <v>14.38</v>
      </c>
      <c r="M25" s="9">
        <v>76.612499999999997</v>
      </c>
      <c r="N25" s="9">
        <v>51.5</v>
      </c>
      <c r="O25" s="10">
        <v>0.1875</v>
      </c>
      <c r="P25" t="s">
        <v>23</v>
      </c>
      <c r="Q25" s="9">
        <v>1.92</v>
      </c>
      <c r="R25" s="9">
        <v>15.654166666666667</v>
      </c>
      <c r="S25" s="9"/>
      <c r="T25" s="9"/>
      <c r="U25" s="9"/>
      <c r="AA25" s="10"/>
    </row>
    <row r="26" spans="1:27" x14ac:dyDescent="0.35">
      <c r="A26" s="8">
        <v>24</v>
      </c>
      <c r="B26" s="9">
        <v>22.56</v>
      </c>
      <c r="C26" s="9">
        <v>13.91</v>
      </c>
      <c r="D26">
        <v>0</v>
      </c>
      <c r="E26" s="9">
        <v>12.02</v>
      </c>
      <c r="F26" s="9">
        <v>12.35</v>
      </c>
      <c r="G26" s="9">
        <v>16.440833333333334</v>
      </c>
      <c r="H26" s="9">
        <v>15.75166666666667</v>
      </c>
      <c r="I26" s="9">
        <v>9.6833333333333353</v>
      </c>
      <c r="J26" t="s">
        <v>30</v>
      </c>
      <c r="K26" s="9">
        <v>6.4</v>
      </c>
      <c r="L26" s="9">
        <v>17.53</v>
      </c>
      <c r="M26" s="9">
        <v>77.029166666666669</v>
      </c>
      <c r="N26" s="9">
        <v>53.1</v>
      </c>
      <c r="O26" s="10">
        <v>0.57291666666666663</v>
      </c>
      <c r="P26" t="s">
        <v>23</v>
      </c>
      <c r="Q26" s="9">
        <v>5.25</v>
      </c>
      <c r="R26" s="9">
        <v>17.568333333333335</v>
      </c>
      <c r="S26" s="9"/>
      <c r="T26" s="9"/>
      <c r="U26" s="9"/>
      <c r="AA26" s="10"/>
    </row>
    <row r="27" spans="1:27" x14ac:dyDescent="0.35">
      <c r="A27" s="8">
        <v>25</v>
      </c>
      <c r="B27" s="9">
        <v>20.420000000000002</v>
      </c>
      <c r="C27" s="9">
        <v>13.75</v>
      </c>
      <c r="D27">
        <v>0</v>
      </c>
      <c r="E27" s="9">
        <v>11.41</v>
      </c>
      <c r="F27" s="9">
        <v>13.35</v>
      </c>
      <c r="G27" s="9">
        <v>16.644583333333333</v>
      </c>
      <c r="H27" s="9">
        <v>15.730000000000004</v>
      </c>
      <c r="I27" s="9">
        <v>1.5499999999999992</v>
      </c>
      <c r="J27" t="s">
        <v>32</v>
      </c>
      <c r="K27" s="9">
        <v>0</v>
      </c>
      <c r="L27" s="9">
        <v>15.25</v>
      </c>
      <c r="M27" s="9">
        <v>84.183333333333337</v>
      </c>
      <c r="N27" s="9">
        <v>19.3</v>
      </c>
      <c r="O27" s="10">
        <v>0.45833333333333331</v>
      </c>
      <c r="P27" t="s">
        <v>28</v>
      </c>
      <c r="Q27" s="9">
        <v>1.35</v>
      </c>
      <c r="R27" s="9">
        <v>16.880000000000003</v>
      </c>
      <c r="S27" s="9"/>
      <c r="T27" s="9"/>
      <c r="U27" s="9"/>
      <c r="AA27" s="10"/>
    </row>
    <row r="28" spans="1:27" x14ac:dyDescent="0.35">
      <c r="A28" s="8">
        <v>26</v>
      </c>
      <c r="B28" s="9">
        <v>21.74</v>
      </c>
      <c r="C28" s="9">
        <v>13.64</v>
      </c>
      <c r="D28">
        <v>9.1999999999999993</v>
      </c>
      <c r="E28" s="9">
        <v>12.57</v>
      </c>
      <c r="F28" s="9">
        <v>13.92</v>
      </c>
      <c r="G28" s="9">
        <v>16.809999999999999</v>
      </c>
      <c r="H28" s="9">
        <v>15.74</v>
      </c>
      <c r="I28" s="9">
        <v>3.0187499999999994</v>
      </c>
      <c r="J28" t="s">
        <v>29</v>
      </c>
      <c r="K28" s="9">
        <v>3.2</v>
      </c>
      <c r="L28" s="9">
        <v>15.23</v>
      </c>
      <c r="M28" s="9">
        <v>83.591666666666669</v>
      </c>
      <c r="N28" s="9">
        <v>29</v>
      </c>
      <c r="O28" s="10">
        <v>0.58333333333333337</v>
      </c>
      <c r="P28" t="s">
        <v>30</v>
      </c>
      <c r="Q28" s="9">
        <v>2.27</v>
      </c>
      <c r="R28" s="9">
        <v>16.673333333333336</v>
      </c>
      <c r="S28" s="9"/>
      <c r="T28" s="9"/>
      <c r="U28" s="9"/>
      <c r="AA28" s="10"/>
    </row>
    <row r="29" spans="1:27" x14ac:dyDescent="0.35">
      <c r="A29" s="8">
        <v>27</v>
      </c>
      <c r="B29" s="9">
        <v>15.42</v>
      </c>
      <c r="C29" s="9">
        <v>9.73</v>
      </c>
      <c r="D29">
        <v>3.6</v>
      </c>
      <c r="E29" s="9">
        <v>9.69</v>
      </c>
      <c r="F29" s="9">
        <v>11.98</v>
      </c>
      <c r="G29" s="9">
        <v>16.25</v>
      </c>
      <c r="H29" s="9">
        <v>15.75</v>
      </c>
      <c r="I29" s="9">
        <v>7.3927083333333385</v>
      </c>
      <c r="J29" t="s">
        <v>23</v>
      </c>
      <c r="K29" s="9">
        <v>8</v>
      </c>
      <c r="L29" s="9">
        <v>9.74</v>
      </c>
      <c r="M29" s="9">
        <v>78.899999999999991</v>
      </c>
      <c r="N29" s="9">
        <v>40.200000000000003</v>
      </c>
      <c r="O29" s="10">
        <v>0.47916666666666669</v>
      </c>
      <c r="P29" t="s">
        <v>30</v>
      </c>
      <c r="Q29" s="9">
        <v>2.63</v>
      </c>
      <c r="R29" s="9">
        <v>12.814166666666667</v>
      </c>
      <c r="S29" s="9"/>
      <c r="T29" s="9"/>
      <c r="U29" s="9"/>
      <c r="AA29" s="10"/>
    </row>
    <row r="30" spans="1:27" x14ac:dyDescent="0.35">
      <c r="A30" s="8">
        <v>28</v>
      </c>
      <c r="B30" s="9">
        <v>13.61</v>
      </c>
      <c r="C30" s="9">
        <v>7.99</v>
      </c>
      <c r="D30">
        <v>3.4</v>
      </c>
      <c r="E30" s="9">
        <v>6.44</v>
      </c>
      <c r="F30" s="9">
        <v>7.11</v>
      </c>
      <c r="G30" s="9">
        <v>15.53</v>
      </c>
      <c r="H30" s="9">
        <v>15.69</v>
      </c>
      <c r="I30" s="9">
        <v>1.6999999999999991</v>
      </c>
      <c r="J30" t="s">
        <v>29</v>
      </c>
      <c r="K30" s="9">
        <v>3.2</v>
      </c>
      <c r="L30" s="9">
        <v>10.119999999999999</v>
      </c>
      <c r="M30" s="9">
        <v>90.662500000000009</v>
      </c>
      <c r="N30" s="9">
        <v>17.7</v>
      </c>
      <c r="O30" s="10">
        <v>0.55208333333333337</v>
      </c>
      <c r="P30" t="s">
        <v>43</v>
      </c>
      <c r="Q30" s="9">
        <v>0.48</v>
      </c>
      <c r="R30" s="9">
        <v>10.370833333333332</v>
      </c>
      <c r="S30" s="9"/>
      <c r="T30" s="9"/>
      <c r="U30" s="9"/>
      <c r="AA30" s="10"/>
    </row>
    <row r="31" spans="1:27" x14ac:dyDescent="0.35">
      <c r="A31" s="8">
        <v>29</v>
      </c>
      <c r="B31" s="9">
        <v>15.52</v>
      </c>
      <c r="C31" s="9">
        <v>7.07</v>
      </c>
      <c r="D31">
        <v>1.2</v>
      </c>
      <c r="E31" s="9">
        <v>5.09</v>
      </c>
      <c r="F31" s="9">
        <v>6.49</v>
      </c>
      <c r="G31" s="9">
        <v>15.23</v>
      </c>
      <c r="H31" s="9">
        <v>15.54</v>
      </c>
      <c r="I31" s="9">
        <v>7.0406250000000012</v>
      </c>
      <c r="J31" t="s">
        <v>23</v>
      </c>
      <c r="K31" s="9">
        <v>11.3</v>
      </c>
      <c r="L31" s="9">
        <v>11.04</v>
      </c>
      <c r="M31" s="9">
        <v>78.691666666666677</v>
      </c>
      <c r="N31" s="9">
        <v>45.1</v>
      </c>
      <c r="O31" s="10">
        <v>0.46875</v>
      </c>
      <c r="P31" t="s">
        <v>23</v>
      </c>
      <c r="Q31" s="9">
        <v>6.57</v>
      </c>
      <c r="R31" s="9">
        <v>9.8554166666666649</v>
      </c>
      <c r="S31" s="9"/>
      <c r="T31" s="12"/>
      <c r="U31" s="9"/>
      <c r="AA31" s="10"/>
    </row>
    <row r="32" spans="1:27" x14ac:dyDescent="0.35">
      <c r="A32" s="8">
        <v>30</v>
      </c>
      <c r="B32" s="9">
        <v>15.14</v>
      </c>
      <c r="C32" s="9">
        <v>5.48</v>
      </c>
      <c r="D32">
        <v>1.4</v>
      </c>
      <c r="E32" s="9">
        <v>2.58</v>
      </c>
      <c r="F32" s="9">
        <v>5.15</v>
      </c>
      <c r="G32" s="9">
        <v>14.61</v>
      </c>
      <c r="H32" s="9">
        <v>15.36</v>
      </c>
      <c r="I32" s="9">
        <v>3.4697916666666662</v>
      </c>
      <c r="J32" t="s">
        <v>30</v>
      </c>
      <c r="K32" s="9">
        <v>4.8</v>
      </c>
      <c r="L32" s="9">
        <v>9.66</v>
      </c>
      <c r="M32" s="9">
        <v>89.291666666666671</v>
      </c>
      <c r="N32" s="9">
        <v>27.4</v>
      </c>
      <c r="O32" s="10">
        <v>0.84375</v>
      </c>
      <c r="P32" t="s">
        <v>28</v>
      </c>
      <c r="Q32" s="9">
        <v>0</v>
      </c>
      <c r="R32" s="9">
        <v>11.232083333333334</v>
      </c>
      <c r="S32" s="9"/>
      <c r="T32" s="9"/>
      <c r="U32" s="9"/>
      <c r="AA32" s="10"/>
    </row>
    <row r="33" spans="1:28" x14ac:dyDescent="0.35">
      <c r="B33" s="9"/>
      <c r="C33" s="9"/>
      <c r="E33" s="9"/>
      <c r="F33" s="9"/>
      <c r="G33" s="9"/>
      <c r="H33" s="9"/>
      <c r="I33" s="9"/>
      <c r="J33" s="42"/>
      <c r="K33" s="9"/>
      <c r="L33" s="9"/>
      <c r="M33" s="9"/>
      <c r="N33" s="9"/>
      <c r="O33" s="10"/>
      <c r="P33" s="42"/>
      <c r="Q33" s="9"/>
      <c r="R33" s="9"/>
      <c r="S33" s="9"/>
      <c r="T33" s="9"/>
      <c r="U33" s="9"/>
      <c r="AA33" s="10"/>
    </row>
    <row r="34" spans="1:28" x14ac:dyDescent="0.35">
      <c r="A34" s="31" t="s">
        <v>18</v>
      </c>
      <c r="B34" s="32">
        <f>AVERAGE(B3:B33)</f>
        <v>19.61</v>
      </c>
      <c r="C34" s="32">
        <f>AVERAGE(C3:C33)</f>
        <v>11.390000000000002</v>
      </c>
      <c r="D34" s="32">
        <f>SUM(D3:D33)</f>
        <v>44.4</v>
      </c>
      <c r="E34" s="32">
        <f>AVERAGE(E3:E33)</f>
        <v>9.4599999999999991</v>
      </c>
      <c r="F34" s="32">
        <f>AVERAGE(F3:F33)</f>
        <v>11.496333333333336</v>
      </c>
      <c r="G34" s="32">
        <f>AVERAGE(G3:G32)</f>
        <v>16.835972222222225</v>
      </c>
      <c r="H34" s="32">
        <f>AVERAGE(H3:H32)</f>
        <v>15.907555555555556</v>
      </c>
      <c r="I34" s="32">
        <f>AVERAGE(I3:I33)</f>
        <v>3.8245486111111111</v>
      </c>
      <c r="J34" s="32"/>
      <c r="K34" s="32"/>
      <c r="L34" s="33">
        <f>AVERAGE(L3:L33)</f>
        <v>14.736666666666672</v>
      </c>
      <c r="M34" s="32">
        <f>AVERAGE(M3:M33)</f>
        <v>83.058888888888887</v>
      </c>
      <c r="N34" s="32">
        <f>MAX(N3:N33)</f>
        <v>53.1</v>
      </c>
      <c r="O34" s="34"/>
      <c r="P34" s="35"/>
      <c r="Q34" s="40">
        <v>134</v>
      </c>
      <c r="R34" s="36">
        <f>AVERAGE(R3:R33)</f>
        <v>14.826666666666666</v>
      </c>
      <c r="S34" s="19"/>
      <c r="AA34" s="10"/>
    </row>
    <row r="35" spans="1:28" x14ac:dyDescent="0.35">
      <c r="A35" s="37" t="s">
        <v>19</v>
      </c>
      <c r="B35" s="32">
        <f>MAX(B3:B33)</f>
        <v>28.04</v>
      </c>
      <c r="C35" s="32">
        <f>MIN(C3:C33)</f>
        <v>5.48</v>
      </c>
      <c r="D35" s="32">
        <f>MAX(D3:D33)</f>
        <v>12.8</v>
      </c>
      <c r="E35" s="32">
        <f>MIN(E3:E33)</f>
        <v>2.58</v>
      </c>
      <c r="F35" s="32">
        <f>MIN(F3:F33)</f>
        <v>5.15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2">
        <f>MAX(Q3:Q32)</f>
        <v>8.9700000000000006</v>
      </c>
      <c r="R35" s="36">
        <f>MIN(R3:R33)</f>
        <v>9.8554166666666649</v>
      </c>
      <c r="S35" s="19"/>
      <c r="AA35" s="10"/>
    </row>
    <row r="36" spans="1:28" x14ac:dyDescent="0.35">
      <c r="AA36" s="10"/>
    </row>
    <row r="37" spans="1:28" x14ac:dyDescent="0.35">
      <c r="B37" s="38">
        <f>AVERAGE(B34,C34)</f>
        <v>15.5</v>
      </c>
      <c r="C37" s="39">
        <f>COUNTIF(C3:C33,"&lt;0")</f>
        <v>0</v>
      </c>
      <c r="D37" s="39">
        <f>COUNTIF(D3:D33,"&gt;0.1")</f>
        <v>12</v>
      </c>
      <c r="E37" s="39">
        <f>COUNTIF(E3:E33,"&lt;0")</f>
        <v>0</v>
      </c>
      <c r="Q37" s="39">
        <f>COUNTIF(Q3:Q33,"&lt;0.05")</f>
        <v>3</v>
      </c>
      <c r="AB37" s="10"/>
    </row>
    <row r="38" spans="1:28" x14ac:dyDescent="0.35">
      <c r="B38" s="39"/>
      <c r="C38" s="39"/>
      <c r="D38" s="39">
        <f>COUNTIF(D3:D33,"&gt;0.9")</f>
        <v>9</v>
      </c>
      <c r="E38" s="39"/>
    </row>
    <row r="39" spans="1:28" x14ac:dyDescent="0.35">
      <c r="Q39" s="41" t="s">
        <v>20</v>
      </c>
      <c r="R39" s="41"/>
      <c r="S39" s="41"/>
      <c r="T39" s="41"/>
      <c r="U39" s="41"/>
      <c r="V39" s="41"/>
    </row>
    <row r="41" spans="1:28" x14ac:dyDescent="0.35">
      <c r="Q41" s="9">
        <f>SUM(Q3:Q33)</f>
        <v>93.269999999999982</v>
      </c>
      <c r="R41" t="s">
        <v>54</v>
      </c>
    </row>
  </sheetData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 final</vt:lpstr>
      <vt:lpstr>November</vt:lpstr>
      <vt:lpstr>December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'October final'!Print_Area</vt:lpstr>
      <vt:lpstr>September!Print_Area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BURT, TIM P.</dc:creator>
  <cp:lastModifiedBy>DGG0tpb</cp:lastModifiedBy>
  <dcterms:created xsi:type="dcterms:W3CDTF">2020-12-26T11:19:28Z</dcterms:created>
  <dcterms:modified xsi:type="dcterms:W3CDTF">2022-01-05T20:02:19Z</dcterms:modified>
</cp:coreProperties>
</file>