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Monthly-reports\2022\"/>
    </mc:Choice>
  </mc:AlternateContent>
  <xr:revisionPtr revIDLastSave="0" documentId="8_{D162E11A-ED0D-4927-A99D-E693DA6C762E}" xr6:coauthVersionLast="47" xr6:coauthVersionMax="47" xr10:uidLastSave="{00000000-0000-0000-0000-000000000000}"/>
  <bookViews>
    <workbookView xWindow="1695" yWindow="1335" windowWidth="23355" windowHeight="13815" firstSheet="2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April!$A$1:$Q$35</definedName>
    <definedName name="_xlnm.Print_Area" localSheetId="7">August!$A$1:$Q$35</definedName>
    <definedName name="_xlnm.Print_Area" localSheetId="11">December!$A$1:$Q$35</definedName>
    <definedName name="_xlnm.Print_Area" localSheetId="1">February!$A$1:$Q$35</definedName>
    <definedName name="_xlnm.Print_Area" localSheetId="0">January!$A$1:$Q$35</definedName>
    <definedName name="_xlnm.Print_Area" localSheetId="6">July!$A$1:$Q$35</definedName>
    <definedName name="_xlnm.Print_Area" localSheetId="5">June!$A$1:$Q$35</definedName>
    <definedName name="_xlnm.Print_Area" localSheetId="2">March!$A$1:$Q$35</definedName>
    <definedName name="_xlnm.Print_Area" localSheetId="4">May!$A$1:$Q$35</definedName>
    <definedName name="_xlnm.Print_Area" localSheetId="10">November!$A$1:$Q$35</definedName>
    <definedName name="_xlnm.Print_Area" localSheetId="9">October!$A$1:$Q$35</definedName>
    <definedName name="_xlnm.Print_Area" localSheetId="8">September!$A$1:$Q$35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2" l="1"/>
  <c r="D38" i="12"/>
  <c r="Q37" i="12"/>
  <c r="E37" i="12"/>
  <c r="D37" i="12"/>
  <c r="C37" i="12"/>
  <c r="R35" i="12"/>
  <c r="Q35" i="12"/>
  <c r="F35" i="12"/>
  <c r="E35" i="12"/>
  <c r="D35" i="12"/>
  <c r="C35" i="12"/>
  <c r="B35" i="12"/>
  <c r="R34" i="12"/>
  <c r="N34" i="12"/>
  <c r="M34" i="12"/>
  <c r="L34" i="12"/>
  <c r="I34" i="12"/>
  <c r="H34" i="12"/>
  <c r="G34" i="12"/>
  <c r="F34" i="12"/>
  <c r="E34" i="12"/>
  <c r="D34" i="12"/>
  <c r="C34" i="12"/>
  <c r="B34" i="12"/>
  <c r="Q41" i="11"/>
  <c r="D38" i="11"/>
  <c r="Q37" i="11"/>
  <c r="E37" i="11"/>
  <c r="D37" i="11"/>
  <c r="C37" i="11"/>
  <c r="Q35" i="11"/>
  <c r="F35" i="11"/>
  <c r="E35" i="11"/>
  <c r="D35" i="11"/>
  <c r="C35" i="11"/>
  <c r="B35" i="11"/>
  <c r="R34" i="11"/>
  <c r="N34" i="11"/>
  <c r="M34" i="11"/>
  <c r="L34" i="11"/>
  <c r="I34" i="11"/>
  <c r="H34" i="11"/>
  <c r="G34" i="11"/>
  <c r="F34" i="11"/>
  <c r="E34" i="11"/>
  <c r="D34" i="11"/>
  <c r="C34" i="11"/>
  <c r="B34" i="11"/>
  <c r="B37" i="11" s="1"/>
  <c r="Q41" i="10"/>
  <c r="D38" i="10"/>
  <c r="Q37" i="10"/>
  <c r="E37" i="10"/>
  <c r="D37" i="10"/>
  <c r="C37" i="10"/>
  <c r="R35" i="10"/>
  <c r="Q35" i="10"/>
  <c r="F35" i="10"/>
  <c r="E35" i="10"/>
  <c r="D35" i="10"/>
  <c r="C35" i="10"/>
  <c r="B35" i="10"/>
  <c r="R34" i="10"/>
  <c r="N34" i="10"/>
  <c r="M34" i="10"/>
  <c r="L34" i="10"/>
  <c r="I34" i="10"/>
  <c r="H34" i="10"/>
  <c r="G34" i="10"/>
  <c r="F34" i="10"/>
  <c r="E34" i="10"/>
  <c r="D34" i="10"/>
  <c r="C34" i="10"/>
  <c r="B34" i="10"/>
  <c r="B37" i="10" s="1"/>
  <c r="Q41" i="9"/>
  <c r="D38" i="9"/>
  <c r="Q37" i="9"/>
  <c r="E37" i="9"/>
  <c r="D37" i="9"/>
  <c r="C37" i="9"/>
  <c r="Q35" i="9"/>
  <c r="F35" i="9"/>
  <c r="E35" i="9"/>
  <c r="D35" i="9"/>
  <c r="C35" i="9"/>
  <c r="B35" i="9"/>
  <c r="R34" i="9"/>
  <c r="N34" i="9"/>
  <c r="M34" i="9"/>
  <c r="L34" i="9"/>
  <c r="I34" i="9"/>
  <c r="H34" i="9"/>
  <c r="G34" i="9"/>
  <c r="F34" i="9"/>
  <c r="E34" i="9"/>
  <c r="D34" i="9"/>
  <c r="C34" i="9"/>
  <c r="B34" i="9"/>
  <c r="B37" i="9" s="1"/>
  <c r="B37" i="12" l="1"/>
  <c r="Q35" i="8"/>
  <c r="Q41" i="8" l="1"/>
  <c r="D38" i="8"/>
  <c r="Q37" i="8"/>
  <c r="E37" i="8"/>
  <c r="D37" i="8"/>
  <c r="C37" i="8"/>
  <c r="R35" i="8"/>
  <c r="F35" i="8"/>
  <c r="E35" i="8"/>
  <c r="D35" i="8"/>
  <c r="C35" i="8"/>
  <c r="B35" i="8"/>
  <c r="R34" i="8"/>
  <c r="N34" i="8"/>
  <c r="M34" i="8"/>
  <c r="L34" i="8"/>
  <c r="I34" i="8"/>
  <c r="H34" i="8"/>
  <c r="G34" i="8"/>
  <c r="F34" i="8"/>
  <c r="E34" i="8"/>
  <c r="D34" i="8"/>
  <c r="C34" i="8"/>
  <c r="B34" i="8"/>
  <c r="B37" i="8" s="1"/>
  <c r="Q35" i="7"/>
  <c r="U10" i="7" l="1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9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" i="7"/>
  <c r="Q41" i="7" l="1"/>
  <c r="D38" i="7"/>
  <c r="Q37" i="7"/>
  <c r="E37" i="7"/>
  <c r="D37" i="7"/>
  <c r="C37" i="7"/>
  <c r="R35" i="7"/>
  <c r="F35" i="7"/>
  <c r="E35" i="7"/>
  <c r="D35" i="7"/>
  <c r="C35" i="7"/>
  <c r="B35" i="7"/>
  <c r="R34" i="7"/>
  <c r="N34" i="7"/>
  <c r="M34" i="7"/>
  <c r="L34" i="7"/>
  <c r="I34" i="7"/>
  <c r="H34" i="7"/>
  <c r="G34" i="7"/>
  <c r="F34" i="7"/>
  <c r="E34" i="7"/>
  <c r="D34" i="7"/>
  <c r="C34" i="7"/>
  <c r="B34" i="7"/>
  <c r="B37" i="7" s="1"/>
  <c r="Q41" i="6"/>
  <c r="D38" i="6"/>
  <c r="Q37" i="6"/>
  <c r="E37" i="6"/>
  <c r="D37" i="6"/>
  <c r="C37" i="6"/>
  <c r="R35" i="6"/>
  <c r="Q35" i="6"/>
  <c r="F35" i="6"/>
  <c r="E35" i="6"/>
  <c r="D35" i="6"/>
  <c r="C35" i="6"/>
  <c r="B35" i="6"/>
  <c r="R34" i="6"/>
  <c r="N34" i="6"/>
  <c r="M34" i="6"/>
  <c r="L34" i="6"/>
  <c r="I34" i="6"/>
  <c r="H34" i="6"/>
  <c r="G34" i="6"/>
  <c r="F34" i="6"/>
  <c r="E34" i="6"/>
  <c r="D34" i="6"/>
  <c r="C34" i="6"/>
  <c r="B34" i="6"/>
  <c r="B37" i="6" s="1"/>
  <c r="Q35" i="5"/>
  <c r="Q41" i="5" l="1"/>
  <c r="D38" i="5"/>
  <c r="Q37" i="5"/>
  <c r="E37" i="5"/>
  <c r="D37" i="5"/>
  <c r="C37" i="5"/>
  <c r="R35" i="5"/>
  <c r="F35" i="5"/>
  <c r="E35" i="5"/>
  <c r="D35" i="5"/>
  <c r="C35" i="5"/>
  <c r="B35" i="5"/>
  <c r="R34" i="5"/>
  <c r="N34" i="5"/>
  <c r="M34" i="5"/>
  <c r="L34" i="5"/>
  <c r="I34" i="5"/>
  <c r="H34" i="5"/>
  <c r="G34" i="5"/>
  <c r="F34" i="5"/>
  <c r="E34" i="5"/>
  <c r="D34" i="5"/>
  <c r="C34" i="5"/>
  <c r="B34" i="5"/>
  <c r="B37" i="5" s="1"/>
  <c r="Q35" i="4"/>
  <c r="Q41" i="4" l="1"/>
  <c r="D38" i="4"/>
  <c r="Q37" i="4"/>
  <c r="E37" i="4"/>
  <c r="D37" i="4"/>
  <c r="C37" i="4"/>
  <c r="R35" i="4"/>
  <c r="F35" i="4"/>
  <c r="E35" i="4"/>
  <c r="D35" i="4"/>
  <c r="C35" i="4"/>
  <c r="B35" i="4"/>
  <c r="R34" i="4"/>
  <c r="N34" i="4"/>
  <c r="M34" i="4"/>
  <c r="L34" i="4"/>
  <c r="I34" i="4"/>
  <c r="H34" i="4"/>
  <c r="G34" i="4"/>
  <c r="F34" i="4"/>
  <c r="E34" i="4"/>
  <c r="D34" i="4"/>
  <c r="C34" i="4"/>
  <c r="B34" i="4"/>
  <c r="B37" i="4" s="1"/>
  <c r="Q35" i="3"/>
  <c r="Q41" i="3" l="1"/>
  <c r="D38" i="3"/>
  <c r="Q37" i="3"/>
  <c r="E37" i="3"/>
  <c r="D37" i="3"/>
  <c r="C37" i="3"/>
  <c r="R35" i="3"/>
  <c r="F35" i="3"/>
  <c r="E35" i="3"/>
  <c r="D35" i="3"/>
  <c r="C35" i="3"/>
  <c r="B35" i="3"/>
  <c r="R34" i="3"/>
  <c r="N34" i="3"/>
  <c r="M34" i="3"/>
  <c r="L34" i="3"/>
  <c r="I34" i="3"/>
  <c r="H34" i="3"/>
  <c r="G34" i="3"/>
  <c r="F34" i="3"/>
  <c r="E34" i="3"/>
  <c r="D34" i="3"/>
  <c r="C34" i="3"/>
  <c r="B34" i="3"/>
  <c r="B37" i="3" l="1"/>
  <c r="Q41" i="2"/>
  <c r="D38" i="2"/>
  <c r="Q37" i="2"/>
  <c r="E37" i="2"/>
  <c r="D37" i="2"/>
  <c r="C37" i="2"/>
  <c r="R35" i="2"/>
  <c r="Q35" i="2"/>
  <c r="F35" i="2"/>
  <c r="E35" i="2"/>
  <c r="D35" i="2"/>
  <c r="C35" i="2"/>
  <c r="B35" i="2"/>
  <c r="R34" i="2"/>
  <c r="N34" i="2"/>
  <c r="M34" i="2"/>
  <c r="L34" i="2"/>
  <c r="I34" i="2"/>
  <c r="H34" i="2"/>
  <c r="G34" i="2"/>
  <c r="F34" i="2"/>
  <c r="E34" i="2"/>
  <c r="D34" i="2"/>
  <c r="C34" i="2"/>
  <c r="B34" i="2"/>
  <c r="B37" i="2" l="1"/>
  <c r="Q41" i="1"/>
  <c r="D38" i="1"/>
  <c r="Q37" i="1"/>
  <c r="E37" i="1"/>
  <c r="D37" i="1"/>
  <c r="C37" i="1"/>
  <c r="R35" i="1"/>
  <c r="Q35" i="1"/>
  <c r="F35" i="1"/>
  <c r="E35" i="1"/>
  <c r="D35" i="1"/>
  <c r="C35" i="1"/>
  <c r="B35" i="1"/>
  <c r="R34" i="1"/>
  <c r="N34" i="1"/>
  <c r="M34" i="1"/>
  <c r="L34" i="1"/>
  <c r="I34" i="1"/>
  <c r="H34" i="1"/>
  <c r="G34" i="1"/>
  <c r="F34" i="1"/>
  <c r="E34" i="1"/>
  <c r="D34" i="1"/>
  <c r="C34" i="1"/>
  <c r="B34" i="1"/>
  <c r="B37" i="1" s="1"/>
</calcChain>
</file>

<file path=xl/sharedStrings.xml><?xml version="1.0" encoding="utf-8"?>
<sst xmlns="http://schemas.openxmlformats.org/spreadsheetml/2006/main" count="1039" uniqueCount="77">
  <si>
    <t>Day Number</t>
  </si>
  <si>
    <t>Max Temp</t>
  </si>
  <si>
    <t>Min Temp</t>
  </si>
  <si>
    <t>Total rainfall</t>
  </si>
  <si>
    <t>Min Grass Temp</t>
  </si>
  <si>
    <t>Min Concrete Temp</t>
  </si>
  <si>
    <t>Average 30cm Soil Temp</t>
  </si>
  <si>
    <t>Average 100cm Soil Temp</t>
  </si>
  <si>
    <t>Average wind speed (kph)</t>
  </si>
  <si>
    <t>Wind Direction at 09:00</t>
  </si>
  <si>
    <t>Wind Speed (kph) at 09:00</t>
  </si>
  <si>
    <t>Dry Bulb Temp at 09:00</t>
  </si>
  <si>
    <t>Average Humidity</t>
  </si>
  <si>
    <t>Max Wind Gust (kph)</t>
  </si>
  <si>
    <t>Max Wind Gust Time</t>
  </si>
  <si>
    <t>Max Wind Gust Direction</t>
  </si>
  <si>
    <t>Total Sunshine</t>
  </si>
  <si>
    <t>Average Dry Bulb Temp</t>
  </si>
  <si>
    <t>Results</t>
  </si>
  <si>
    <t>Max/Min</t>
  </si>
  <si>
    <t>Sunshine total is estimated from UKMO E&amp;NE regional total</t>
  </si>
  <si>
    <t>Actual sunshine total recorded at Durham</t>
  </si>
  <si>
    <t>Weather Data for January 2022</t>
  </si>
  <si>
    <t>W</t>
  </si>
  <si>
    <t>WSW</t>
  </si>
  <si>
    <t>NW</t>
  </si>
  <si>
    <t>WNW</t>
  </si>
  <si>
    <t>SW</t>
  </si>
  <si>
    <t>ENE</t>
  </si>
  <si>
    <t>E</t>
  </si>
  <si>
    <t>SE</t>
  </si>
  <si>
    <t>Weather Data for February 2022</t>
  </si>
  <si>
    <t>SSW</t>
  </si>
  <si>
    <t>SSE</t>
  </si>
  <si>
    <t>Weather Data for March 2022</t>
  </si>
  <si>
    <t>NE</t>
  </si>
  <si>
    <t>ESE</t>
  </si>
  <si>
    <t>Weather Data for April 2022</t>
  </si>
  <si>
    <t>Weather Data for May 2022</t>
  </si>
  <si>
    <t>Data from Newton Hall</t>
  </si>
  <si>
    <t>NNE</t>
  </si>
  <si>
    <t>Weather Data for June 2022</t>
  </si>
  <si>
    <t>12:30</t>
  </si>
  <si>
    <t>13:45</t>
  </si>
  <si>
    <t>19:30</t>
  </si>
  <si>
    <t>9:00</t>
  </si>
  <si>
    <t>12:45</t>
  </si>
  <si>
    <t>7:00</t>
  </si>
  <si>
    <t>13:30</t>
  </si>
  <si>
    <t>14:45</t>
  </si>
  <si>
    <t>17:15</t>
  </si>
  <si>
    <t>9:15</t>
  </si>
  <si>
    <t>17:30</t>
  </si>
  <si>
    <t>15:30</t>
  </si>
  <si>
    <t>8:45</t>
  </si>
  <si>
    <t>16:30</t>
  </si>
  <si>
    <t>11:30</t>
  </si>
  <si>
    <t>8:15</t>
  </si>
  <si>
    <t>13:00</t>
  </si>
  <si>
    <t>9:30</t>
  </si>
  <si>
    <t>10:30</t>
  </si>
  <si>
    <t>14:15</t>
  </si>
  <si>
    <t>17:45</t>
  </si>
  <si>
    <t>13:15</t>
  </si>
  <si>
    <t>14:00</t>
  </si>
  <si>
    <t>Weather Data for July 2022</t>
  </si>
  <si>
    <t>Mean daily temp</t>
  </si>
  <si>
    <t>Mean 7-day temp</t>
  </si>
  <si>
    <t>Weather Data for August 2022</t>
  </si>
  <si>
    <t>N</t>
  </si>
  <si>
    <t>NNW</t>
  </si>
  <si>
    <t>Weather Data for September 2022</t>
  </si>
  <si>
    <t>S</t>
  </si>
  <si>
    <t>---</t>
  </si>
  <si>
    <t>Weather Data for October 2022</t>
  </si>
  <si>
    <t>Weather Data for November 2022</t>
  </si>
  <si>
    <t>Weather Data for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</si>
</sst>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0" fontId="3" fillId="4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0" applyFont="1" applyFill="1" applyBorder="1"/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opLeftCell="A16" workbookViewId="0">
      <selection activeCell="N31" sqref="N31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13.9</v>
      </c>
      <c r="C3" s="9">
        <v>10.8</v>
      </c>
      <c r="D3">
        <v>0</v>
      </c>
      <c r="E3" s="9">
        <v>9.6</v>
      </c>
      <c r="F3" s="9">
        <v>7.8</v>
      </c>
      <c r="G3" s="9">
        <v>7.658333333333335</v>
      </c>
      <c r="H3" s="9">
        <v>7.6416666666666622</v>
      </c>
      <c r="I3" s="9">
        <v>7.096874999999998</v>
      </c>
      <c r="J3" t="s">
        <v>23</v>
      </c>
      <c r="K3" s="9">
        <v>3.2</v>
      </c>
      <c r="L3" s="9">
        <v>11.6</v>
      </c>
      <c r="M3" s="9">
        <v>82.75</v>
      </c>
      <c r="N3" s="9">
        <v>48.3</v>
      </c>
      <c r="O3" s="10">
        <v>0.57291666666666663</v>
      </c>
      <c r="P3" t="s">
        <v>23</v>
      </c>
      <c r="Q3" s="9">
        <v>2.1</v>
      </c>
      <c r="R3" s="9">
        <v>11.166666666666664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10.6</v>
      </c>
      <c r="C4" s="9">
        <v>8.9</v>
      </c>
      <c r="D4">
        <v>2.4</v>
      </c>
      <c r="E4" s="9">
        <v>7.7</v>
      </c>
      <c r="F4" s="9">
        <v>6.2</v>
      </c>
      <c r="G4" s="9">
        <v>7.7624999999999957</v>
      </c>
      <c r="H4" s="9">
        <v>7.804166666666668</v>
      </c>
      <c r="I4" s="9">
        <v>8.7885416666666636</v>
      </c>
      <c r="J4" t="s">
        <v>24</v>
      </c>
      <c r="K4" s="9">
        <v>4.8</v>
      </c>
      <c r="L4" s="9">
        <v>8.9</v>
      </c>
      <c r="M4" s="9">
        <v>82.520833333333329</v>
      </c>
      <c r="N4" s="9">
        <v>48.3</v>
      </c>
      <c r="O4" s="10">
        <v>0.79166666666666663</v>
      </c>
      <c r="P4" t="s">
        <v>24</v>
      </c>
      <c r="Q4" s="9">
        <v>2.6</v>
      </c>
      <c r="R4" s="9">
        <v>8.7874999999999996</v>
      </c>
      <c r="S4" s="9"/>
      <c r="T4" s="9"/>
      <c r="U4" s="9"/>
      <c r="AA4" s="10"/>
    </row>
    <row r="5" spans="1:27" x14ac:dyDescent="0.25">
      <c r="A5" s="8">
        <v>3</v>
      </c>
      <c r="B5" s="9">
        <v>10.1</v>
      </c>
      <c r="C5" s="9">
        <v>7.4</v>
      </c>
      <c r="D5">
        <v>7.8</v>
      </c>
      <c r="E5" s="9">
        <v>6.1</v>
      </c>
      <c r="F5" s="9">
        <v>4.8</v>
      </c>
      <c r="G5" s="9">
        <v>7.5749999999999993</v>
      </c>
      <c r="H5" s="9">
        <v>7.95</v>
      </c>
      <c r="I5" s="9">
        <v>9.7229166666666718</v>
      </c>
      <c r="J5" t="s">
        <v>23</v>
      </c>
      <c r="K5" s="9">
        <v>11.3</v>
      </c>
      <c r="L5" s="9">
        <v>7.9</v>
      </c>
      <c r="M5" s="9">
        <v>84.783333333333331</v>
      </c>
      <c r="N5" s="9">
        <v>46.7</v>
      </c>
      <c r="O5" s="10">
        <v>5.2083333333333336E-2</v>
      </c>
      <c r="P5" t="s">
        <v>23</v>
      </c>
      <c r="Q5" s="9">
        <v>5.0999999999999996</v>
      </c>
      <c r="R5" s="9">
        <v>2.9999999999999982</v>
      </c>
      <c r="S5" s="9"/>
      <c r="T5" s="9"/>
      <c r="U5" s="9"/>
      <c r="AA5" s="10"/>
    </row>
    <row r="6" spans="1:27" x14ac:dyDescent="0.25">
      <c r="A6" s="8">
        <v>4</v>
      </c>
      <c r="B6" s="9">
        <v>3.6</v>
      </c>
      <c r="C6" s="9">
        <v>-1.3</v>
      </c>
      <c r="D6">
        <v>0</v>
      </c>
      <c r="E6" s="9">
        <v>-3</v>
      </c>
      <c r="F6" s="9">
        <v>-2.8</v>
      </c>
      <c r="G6" s="9">
        <v>6.9791666666666652</v>
      </c>
      <c r="H6" s="9">
        <v>8.029166666666665</v>
      </c>
      <c r="I6" s="9">
        <v>11.337500000000004</v>
      </c>
      <c r="J6" t="s">
        <v>26</v>
      </c>
      <c r="K6" s="9">
        <v>8</v>
      </c>
      <c r="L6" s="9">
        <v>-0.7</v>
      </c>
      <c r="M6" s="9">
        <v>80.629166666666649</v>
      </c>
      <c r="N6" s="9">
        <v>53.1</v>
      </c>
      <c r="O6" s="10">
        <v>0</v>
      </c>
      <c r="P6" t="s">
        <v>25</v>
      </c>
      <c r="Q6" s="9">
        <v>7</v>
      </c>
      <c r="R6" s="9">
        <v>1.7666666666666668</v>
      </c>
      <c r="S6" s="9"/>
      <c r="T6" s="9"/>
      <c r="U6" s="9"/>
      <c r="AA6" s="10"/>
    </row>
    <row r="7" spans="1:27" x14ac:dyDescent="0.25">
      <c r="A7" s="8">
        <v>5</v>
      </c>
      <c r="B7" s="9">
        <v>5.3</v>
      </c>
      <c r="C7" s="9">
        <v>-0.7</v>
      </c>
      <c r="D7">
        <v>0</v>
      </c>
      <c r="E7" s="9">
        <v>-0.6</v>
      </c>
      <c r="F7" s="9">
        <v>-2.1</v>
      </c>
      <c r="G7" s="9">
        <v>6.0083333333333329</v>
      </c>
      <c r="H7" s="9">
        <v>8.0250000000000004</v>
      </c>
      <c r="I7" s="9">
        <v>10.280208333333329</v>
      </c>
      <c r="J7" t="s">
        <v>25</v>
      </c>
      <c r="K7" s="9">
        <v>12.9</v>
      </c>
      <c r="L7" s="9">
        <v>1.7</v>
      </c>
      <c r="M7" s="9">
        <v>75.32083333333334</v>
      </c>
      <c r="N7" s="9">
        <v>51.5</v>
      </c>
      <c r="O7" s="10">
        <v>3.125E-2</v>
      </c>
      <c r="P7" t="s">
        <v>26</v>
      </c>
      <c r="Q7" s="9">
        <v>7.3</v>
      </c>
      <c r="R7" s="9">
        <v>0.17083333333333353</v>
      </c>
      <c r="S7" s="9"/>
      <c r="T7" s="9"/>
      <c r="U7" s="9"/>
      <c r="AA7" s="10"/>
    </row>
    <row r="8" spans="1:27" x14ac:dyDescent="0.25">
      <c r="A8" s="8">
        <v>6</v>
      </c>
      <c r="B8" s="9">
        <v>4.4000000000000004</v>
      </c>
      <c r="C8" s="9">
        <v>-3.1</v>
      </c>
      <c r="D8">
        <v>1.6</v>
      </c>
      <c r="E8" s="9">
        <v>-5.8</v>
      </c>
      <c r="F8" s="9">
        <v>-4.5</v>
      </c>
      <c r="G8" s="9">
        <v>5.2374999999999998</v>
      </c>
      <c r="H8" s="9">
        <v>7.9166666666666705</v>
      </c>
      <c r="I8" s="9">
        <v>3.828125</v>
      </c>
      <c r="J8" t="s">
        <v>23</v>
      </c>
      <c r="K8" s="9">
        <v>1.6</v>
      </c>
      <c r="L8" s="9">
        <v>-0.1</v>
      </c>
      <c r="M8" s="9">
        <v>87.479166666666671</v>
      </c>
      <c r="N8" s="9">
        <v>33.799999999999997</v>
      </c>
      <c r="O8" s="10">
        <v>0.90625</v>
      </c>
      <c r="P8" t="s">
        <v>24</v>
      </c>
      <c r="Q8" s="9">
        <v>0.7</v>
      </c>
      <c r="R8" s="9">
        <v>2.0166666666666662</v>
      </c>
      <c r="S8" s="9"/>
      <c r="T8" s="9"/>
      <c r="U8" s="9"/>
      <c r="AA8" s="10"/>
    </row>
    <row r="9" spans="1:27" x14ac:dyDescent="0.25">
      <c r="A9" s="8">
        <v>7</v>
      </c>
      <c r="B9" s="9">
        <v>4.8</v>
      </c>
      <c r="C9" s="9">
        <v>-0.1</v>
      </c>
      <c r="D9">
        <v>0.8</v>
      </c>
      <c r="E9" s="9">
        <v>-2.2999999999999998</v>
      </c>
      <c r="F9" s="9">
        <v>-2</v>
      </c>
      <c r="G9" s="9">
        <v>4.6708333333333316</v>
      </c>
      <c r="H9" s="9">
        <v>7.7208333333333314</v>
      </c>
      <c r="I9" s="9">
        <v>5.8218749999999986</v>
      </c>
      <c r="J9" t="s">
        <v>23</v>
      </c>
      <c r="K9" s="9">
        <v>4.8</v>
      </c>
      <c r="L9" s="9">
        <v>1.3</v>
      </c>
      <c r="M9" s="9">
        <v>84.337500000000006</v>
      </c>
      <c r="N9" s="9">
        <v>37</v>
      </c>
      <c r="O9" s="10">
        <v>0.58333333333333337</v>
      </c>
      <c r="P9" t="s">
        <v>26</v>
      </c>
      <c r="Q9" s="9">
        <v>3.8</v>
      </c>
      <c r="R9" s="9">
        <v>1.791666666666667</v>
      </c>
      <c r="S9" s="9"/>
      <c r="T9" s="9"/>
      <c r="U9" s="9"/>
      <c r="AA9" s="10"/>
    </row>
    <row r="10" spans="1:27" x14ac:dyDescent="0.25">
      <c r="A10" s="8">
        <v>8</v>
      </c>
      <c r="B10" s="9">
        <v>6</v>
      </c>
      <c r="C10" s="9">
        <v>0</v>
      </c>
      <c r="D10">
        <v>1.2</v>
      </c>
      <c r="E10" s="9">
        <v>-3.1</v>
      </c>
      <c r="F10" s="9">
        <v>-2.7</v>
      </c>
      <c r="G10" s="9">
        <v>4.4458333333333346</v>
      </c>
      <c r="H10" s="9">
        <v>7.5083333333333337</v>
      </c>
      <c r="I10" s="9">
        <v>4.8760416666666648</v>
      </c>
      <c r="J10" t="s">
        <v>24</v>
      </c>
      <c r="K10" s="9">
        <v>3.2</v>
      </c>
      <c r="L10" s="9">
        <v>2.4</v>
      </c>
      <c r="M10" s="9">
        <v>90.404166666666654</v>
      </c>
      <c r="N10" s="9">
        <v>32.200000000000003</v>
      </c>
      <c r="O10" s="10">
        <v>0.97916666666666663</v>
      </c>
      <c r="P10" t="s">
        <v>23</v>
      </c>
      <c r="Q10" s="9">
        <v>1.3</v>
      </c>
      <c r="R10" s="9">
        <v>3.7500000000000004</v>
      </c>
      <c r="S10" s="9"/>
      <c r="T10" s="9"/>
      <c r="U10" s="9"/>
      <c r="AA10" s="10"/>
    </row>
    <row r="11" spans="1:27" x14ac:dyDescent="0.25">
      <c r="A11" s="8">
        <v>9</v>
      </c>
      <c r="B11" s="9">
        <v>6.2</v>
      </c>
      <c r="C11" s="9">
        <v>1.5</v>
      </c>
      <c r="D11">
        <v>0</v>
      </c>
      <c r="E11" s="9">
        <v>-1.6</v>
      </c>
      <c r="F11" s="9">
        <v>-1.8</v>
      </c>
      <c r="G11" s="9">
        <v>4.4000000000000004</v>
      </c>
      <c r="H11" s="9">
        <v>7.3083333333333309</v>
      </c>
      <c r="I11" s="9">
        <v>3.7312500000000046</v>
      </c>
      <c r="J11" t="s">
        <v>23</v>
      </c>
      <c r="K11" s="9">
        <v>3.2</v>
      </c>
      <c r="L11" s="9">
        <v>2.2000000000000002</v>
      </c>
      <c r="M11" s="9">
        <v>86.71250000000002</v>
      </c>
      <c r="N11" s="9">
        <v>41.8</v>
      </c>
      <c r="O11" s="10">
        <v>0.11458333333333333</v>
      </c>
      <c r="P11" t="s">
        <v>26</v>
      </c>
      <c r="Q11" s="9">
        <v>3.1</v>
      </c>
      <c r="R11" s="9">
        <v>4.6375000000000002</v>
      </c>
      <c r="S11" s="9"/>
      <c r="T11" s="9"/>
      <c r="U11" s="9"/>
      <c r="AA11" s="10"/>
    </row>
    <row r="12" spans="1:27" x14ac:dyDescent="0.25">
      <c r="A12" s="8">
        <v>10</v>
      </c>
      <c r="B12" s="9">
        <v>8</v>
      </c>
      <c r="C12" s="9">
        <v>2</v>
      </c>
      <c r="D12">
        <v>0.2</v>
      </c>
      <c r="E12" s="9">
        <v>1.7</v>
      </c>
      <c r="F12" s="9">
        <v>2</v>
      </c>
      <c r="G12" s="9">
        <v>4.604166666666667</v>
      </c>
      <c r="H12" s="9">
        <v>7.1458333333333313</v>
      </c>
      <c r="I12" s="9">
        <v>1.8833333333333322</v>
      </c>
      <c r="J12" t="s">
        <v>23</v>
      </c>
      <c r="K12" s="9">
        <v>0</v>
      </c>
      <c r="L12" s="9">
        <v>4.5999999999999996</v>
      </c>
      <c r="M12" s="9">
        <v>93.483333333333348</v>
      </c>
      <c r="N12" s="9">
        <v>27.4</v>
      </c>
      <c r="O12" s="10">
        <v>0.84375</v>
      </c>
      <c r="P12" t="s">
        <v>27</v>
      </c>
      <c r="Q12" s="9">
        <v>0.2</v>
      </c>
      <c r="R12" s="9">
        <v>6.6583333333333341</v>
      </c>
      <c r="S12" s="9"/>
      <c r="T12" s="9"/>
      <c r="U12" s="9"/>
      <c r="AA12" s="10"/>
    </row>
    <row r="13" spans="1:27" x14ac:dyDescent="0.25">
      <c r="A13" s="8">
        <v>11</v>
      </c>
      <c r="B13" s="9">
        <v>8.9</v>
      </c>
      <c r="C13" s="9">
        <v>4.4000000000000004</v>
      </c>
      <c r="D13">
        <v>0</v>
      </c>
      <c r="E13" s="9">
        <v>0.9</v>
      </c>
      <c r="F13" s="9">
        <v>1.5</v>
      </c>
      <c r="G13" s="9">
        <v>5.0541666666666654</v>
      </c>
      <c r="H13" s="9">
        <v>7.0291666666666659</v>
      </c>
      <c r="I13" s="9">
        <v>2.6499999999999981</v>
      </c>
      <c r="J13" t="s">
        <v>23</v>
      </c>
      <c r="K13" s="9">
        <v>3.2</v>
      </c>
      <c r="L13" s="9">
        <v>4.8</v>
      </c>
      <c r="M13" s="9">
        <v>84.087500000000006</v>
      </c>
      <c r="N13" s="9">
        <v>17.7</v>
      </c>
      <c r="O13" s="10">
        <v>0.59375</v>
      </c>
      <c r="P13" t="s">
        <v>24</v>
      </c>
      <c r="Q13" s="9">
        <v>4.4000000000000004</v>
      </c>
      <c r="R13" s="9">
        <v>5.3958333333333348</v>
      </c>
      <c r="S13" s="9"/>
      <c r="T13" s="9"/>
      <c r="U13" s="9"/>
      <c r="AA13" s="10"/>
    </row>
    <row r="14" spans="1:27" x14ac:dyDescent="0.25">
      <c r="A14" s="8">
        <v>12</v>
      </c>
      <c r="B14" s="9">
        <v>12.4</v>
      </c>
      <c r="C14" s="9">
        <v>2.4</v>
      </c>
      <c r="D14">
        <v>0</v>
      </c>
      <c r="E14" s="9">
        <v>-0.3</v>
      </c>
      <c r="F14" s="9">
        <v>-0.6</v>
      </c>
      <c r="G14" s="9">
        <v>5.0708333333333329</v>
      </c>
      <c r="H14" s="9">
        <v>7</v>
      </c>
      <c r="I14" s="9">
        <v>3.3052083333333329</v>
      </c>
      <c r="J14" t="s">
        <v>23</v>
      </c>
      <c r="K14" s="9">
        <v>1.6</v>
      </c>
      <c r="L14" s="11">
        <v>7.1</v>
      </c>
      <c r="M14" s="9">
        <v>81.454166666666666</v>
      </c>
      <c r="N14" s="9">
        <v>32.200000000000003</v>
      </c>
      <c r="O14" s="10">
        <v>0.54166666666666663</v>
      </c>
      <c r="P14" t="s">
        <v>26</v>
      </c>
      <c r="Q14" s="9">
        <v>4.8</v>
      </c>
      <c r="R14" s="9">
        <v>7.5869565217391326</v>
      </c>
      <c r="S14" s="9"/>
      <c r="T14" s="12"/>
      <c r="U14" s="9"/>
      <c r="AA14" s="10"/>
    </row>
    <row r="15" spans="1:27" x14ac:dyDescent="0.25">
      <c r="A15" s="8">
        <v>13</v>
      </c>
      <c r="B15" s="9">
        <v>10.5</v>
      </c>
      <c r="C15" s="9">
        <v>4</v>
      </c>
      <c r="D15">
        <v>0</v>
      </c>
      <c r="E15" s="9">
        <v>1</v>
      </c>
      <c r="F15" s="9">
        <v>0.2</v>
      </c>
      <c r="G15" s="9">
        <v>5.2478260869565219</v>
      </c>
      <c r="H15" s="9">
        <v>7</v>
      </c>
      <c r="I15" s="9">
        <v>2.7208333333333319</v>
      </c>
      <c r="J15" t="s">
        <v>23</v>
      </c>
      <c r="K15" s="9">
        <v>4.8</v>
      </c>
      <c r="L15" s="9"/>
      <c r="M15" s="9">
        <v>81.073913043478257</v>
      </c>
      <c r="N15" s="9">
        <v>25.7</v>
      </c>
      <c r="O15" s="10">
        <v>0.94791666666666663</v>
      </c>
      <c r="P15" t="s">
        <v>25</v>
      </c>
      <c r="Q15" s="9">
        <v>7.4</v>
      </c>
      <c r="R15" s="9">
        <v>5.2666666666666675</v>
      </c>
      <c r="S15" s="9"/>
      <c r="T15" s="9"/>
      <c r="U15" s="9"/>
      <c r="AA15" s="10"/>
    </row>
    <row r="16" spans="1:27" x14ac:dyDescent="0.25">
      <c r="A16" s="8">
        <v>14</v>
      </c>
      <c r="B16" s="9">
        <v>10.7</v>
      </c>
      <c r="C16" s="9">
        <v>2</v>
      </c>
      <c r="D16">
        <v>0</v>
      </c>
      <c r="E16" s="9">
        <v>-1.7</v>
      </c>
      <c r="F16" s="9">
        <v>-1</v>
      </c>
      <c r="G16" s="9">
        <v>5.0916666666666659</v>
      </c>
      <c r="H16" s="9">
        <v>7</v>
      </c>
      <c r="I16" s="9">
        <v>1.1854166666666652</v>
      </c>
      <c r="J16" t="s">
        <v>29</v>
      </c>
      <c r="K16" s="9">
        <v>0</v>
      </c>
      <c r="L16" s="9">
        <v>3</v>
      </c>
      <c r="M16" s="9">
        <v>88.629166666666677</v>
      </c>
      <c r="N16" s="9">
        <v>24.1</v>
      </c>
      <c r="O16" s="10">
        <v>2.0833333333333332E-2</v>
      </c>
      <c r="P16" t="s">
        <v>27</v>
      </c>
      <c r="Q16" s="9">
        <v>7.4</v>
      </c>
      <c r="R16" s="9">
        <v>3.4291666666666671</v>
      </c>
      <c r="S16" s="9"/>
      <c r="T16" s="9"/>
      <c r="U16" s="9"/>
      <c r="AA16" s="10"/>
    </row>
    <row r="17" spans="1:27" x14ac:dyDescent="0.25">
      <c r="A17" s="8">
        <v>15</v>
      </c>
      <c r="B17" s="9">
        <v>6.1</v>
      </c>
      <c r="C17" s="9">
        <v>-1.7</v>
      </c>
      <c r="D17">
        <v>0</v>
      </c>
      <c r="E17" s="9">
        <v>-2.7</v>
      </c>
      <c r="F17" s="9">
        <v>-1.7</v>
      </c>
      <c r="G17" s="9">
        <v>5.0541666666666671</v>
      </c>
      <c r="H17" s="9">
        <v>6.9166666666666687</v>
      </c>
      <c r="I17" s="9">
        <v>0.48333333333333361</v>
      </c>
      <c r="J17" t="s">
        <v>30</v>
      </c>
      <c r="K17" s="9">
        <v>0</v>
      </c>
      <c r="L17" s="9">
        <v>-1.3</v>
      </c>
      <c r="M17" s="9">
        <v>98.00833333333334</v>
      </c>
      <c r="N17" s="9">
        <v>12.9</v>
      </c>
      <c r="O17" s="10">
        <v>0.21875</v>
      </c>
      <c r="P17" t="s">
        <v>24</v>
      </c>
      <c r="Q17" s="9">
        <v>2.7</v>
      </c>
      <c r="R17" s="9">
        <v>2.0291666666666668</v>
      </c>
      <c r="S17" s="9"/>
      <c r="T17" s="9"/>
      <c r="U17" s="9"/>
      <c r="AA17" s="10"/>
    </row>
    <row r="18" spans="1:27" x14ac:dyDescent="0.25">
      <c r="A18" s="8">
        <v>16</v>
      </c>
      <c r="B18" s="9">
        <v>9.1999999999999993</v>
      </c>
      <c r="C18" s="9">
        <v>-1.3</v>
      </c>
      <c r="D18">
        <v>0.2</v>
      </c>
      <c r="E18" s="9">
        <v>-2.6</v>
      </c>
      <c r="F18" s="9">
        <v>-1.4</v>
      </c>
      <c r="G18" s="9">
        <v>4.8624999999999998</v>
      </c>
      <c r="H18" s="9">
        <v>6.900000000000003</v>
      </c>
      <c r="I18" s="9">
        <v>5.05</v>
      </c>
      <c r="J18" t="s">
        <v>26</v>
      </c>
      <c r="K18" s="9">
        <v>11.3</v>
      </c>
      <c r="L18" s="9">
        <v>6.1</v>
      </c>
      <c r="M18" s="9">
        <v>84.495833333333323</v>
      </c>
      <c r="N18" s="9">
        <v>29</v>
      </c>
      <c r="O18" s="10">
        <v>0.375</v>
      </c>
      <c r="P18" t="s">
        <v>25</v>
      </c>
      <c r="Q18" s="9">
        <v>2.1</v>
      </c>
      <c r="R18" s="9">
        <v>5.7458333333333327</v>
      </c>
      <c r="S18" s="9"/>
      <c r="T18" s="9"/>
      <c r="U18" s="9"/>
      <c r="AA18" s="10"/>
    </row>
    <row r="19" spans="1:27" x14ac:dyDescent="0.25">
      <c r="A19" s="8">
        <v>17</v>
      </c>
      <c r="B19" s="9">
        <v>13.6</v>
      </c>
      <c r="C19" s="9">
        <v>3.4</v>
      </c>
      <c r="D19">
        <v>0</v>
      </c>
      <c r="E19" s="9">
        <v>0.1</v>
      </c>
      <c r="F19" s="9">
        <v>-0.5</v>
      </c>
      <c r="G19" s="9">
        <v>4.8208333333333337</v>
      </c>
      <c r="H19" s="9">
        <v>6.8583333333333369</v>
      </c>
      <c r="I19" s="9">
        <v>2.8916666666666697</v>
      </c>
      <c r="J19" t="s">
        <v>23</v>
      </c>
      <c r="K19" s="9">
        <v>3.2</v>
      </c>
      <c r="L19" s="9">
        <v>5.7</v>
      </c>
      <c r="M19" s="9">
        <v>76.437499999999986</v>
      </c>
      <c r="N19" s="9">
        <v>29</v>
      </c>
      <c r="O19" s="10">
        <v>2.0833333333333332E-2</v>
      </c>
      <c r="P19" t="s">
        <v>26</v>
      </c>
      <c r="Q19" s="9">
        <v>7.5</v>
      </c>
      <c r="R19" s="9">
        <v>3.6458333333333335</v>
      </c>
      <c r="S19" s="9"/>
      <c r="T19" s="9"/>
      <c r="U19" s="9"/>
      <c r="AA19" s="10"/>
    </row>
    <row r="20" spans="1:27" x14ac:dyDescent="0.25">
      <c r="A20" s="8">
        <v>18</v>
      </c>
      <c r="B20" s="9">
        <v>8.8000000000000007</v>
      </c>
      <c r="C20" s="9">
        <v>-2.2999999999999998</v>
      </c>
      <c r="D20">
        <v>0</v>
      </c>
      <c r="E20" s="9">
        <v>-5.5</v>
      </c>
      <c r="F20" s="9">
        <v>-3.2</v>
      </c>
      <c r="G20" s="9">
        <v>4.6250000000000009</v>
      </c>
      <c r="H20" s="9">
        <v>6.8000000000000007</v>
      </c>
      <c r="I20" s="9">
        <v>2.524999999999999</v>
      </c>
      <c r="J20" t="s">
        <v>23</v>
      </c>
      <c r="K20" s="9">
        <v>0</v>
      </c>
      <c r="L20" s="9">
        <v>2.2999999999999998</v>
      </c>
      <c r="M20" s="9">
        <v>84.004166666666677</v>
      </c>
      <c r="N20" s="9">
        <v>33.799999999999997</v>
      </c>
      <c r="O20" s="10">
        <v>0.96875</v>
      </c>
      <c r="P20" t="s">
        <v>24</v>
      </c>
      <c r="Q20" s="9">
        <v>4.4000000000000004</v>
      </c>
      <c r="R20" s="9">
        <v>6.4583333333333321</v>
      </c>
      <c r="S20" s="9"/>
      <c r="T20" s="9"/>
      <c r="U20" s="9"/>
      <c r="AA20" s="10"/>
    </row>
    <row r="21" spans="1:27" x14ac:dyDescent="0.25">
      <c r="A21" s="8">
        <v>19</v>
      </c>
      <c r="B21" s="9">
        <v>9.6999999999999993</v>
      </c>
      <c r="C21" s="9">
        <v>2.1</v>
      </c>
      <c r="D21">
        <v>0.2</v>
      </c>
      <c r="E21" s="9">
        <v>3.2</v>
      </c>
      <c r="F21" s="9">
        <v>2.6</v>
      </c>
      <c r="G21" s="9">
        <v>4.7041666666666675</v>
      </c>
      <c r="H21" s="9">
        <v>6.7291666666666652</v>
      </c>
      <c r="I21" s="9">
        <v>10.267708333333333</v>
      </c>
      <c r="J21" t="s">
        <v>26</v>
      </c>
      <c r="K21" s="9">
        <v>12.9</v>
      </c>
      <c r="L21" s="9">
        <v>6.4</v>
      </c>
      <c r="M21" s="9">
        <v>78.341666666666654</v>
      </c>
      <c r="N21" s="9">
        <v>53.1</v>
      </c>
      <c r="O21" s="10">
        <v>0.33333333333333331</v>
      </c>
      <c r="P21" t="s">
        <v>26</v>
      </c>
      <c r="Q21" s="9">
        <v>7.4</v>
      </c>
      <c r="R21" s="9">
        <v>4.3916666666666675</v>
      </c>
      <c r="S21" s="9"/>
      <c r="T21" s="9"/>
      <c r="U21" s="9"/>
      <c r="AA21" s="10"/>
    </row>
    <row r="22" spans="1:27" x14ac:dyDescent="0.25">
      <c r="A22" s="8">
        <v>20</v>
      </c>
      <c r="B22" s="9">
        <v>6.8</v>
      </c>
      <c r="C22" s="9">
        <v>0.5</v>
      </c>
      <c r="D22">
        <v>0</v>
      </c>
      <c r="E22" s="9">
        <v>-2.8</v>
      </c>
      <c r="F22" s="9">
        <v>-1.8</v>
      </c>
      <c r="G22" s="9">
        <v>4.8291666666666657</v>
      </c>
      <c r="H22" s="9">
        <v>6.6999999999999993</v>
      </c>
      <c r="I22" s="9">
        <v>8.1552083333333325</v>
      </c>
      <c r="J22" t="s">
        <v>25</v>
      </c>
      <c r="K22" s="9">
        <v>11.3</v>
      </c>
      <c r="L22" s="9">
        <v>2.2000000000000002</v>
      </c>
      <c r="M22" s="9">
        <v>69.970833333333331</v>
      </c>
      <c r="N22" s="9">
        <v>43.5</v>
      </c>
      <c r="O22" s="10">
        <v>5.2083333333333336E-2</v>
      </c>
      <c r="P22" t="s">
        <v>28</v>
      </c>
      <c r="Q22" s="9">
        <v>5.7</v>
      </c>
      <c r="R22" s="9">
        <v>2.7999999999999994</v>
      </c>
      <c r="S22" s="9"/>
      <c r="T22" s="9"/>
      <c r="U22" s="9"/>
      <c r="AA22" s="10"/>
    </row>
    <row r="23" spans="1:27" x14ac:dyDescent="0.25">
      <c r="A23" s="8">
        <v>21</v>
      </c>
      <c r="B23" s="9">
        <v>9.6999999999999993</v>
      </c>
      <c r="C23" s="9">
        <v>-0.1</v>
      </c>
      <c r="D23">
        <v>0</v>
      </c>
      <c r="E23" s="9">
        <v>-3.1</v>
      </c>
      <c r="F23" s="9">
        <v>-2.5</v>
      </c>
      <c r="G23" s="9">
        <v>4.6208333333333327</v>
      </c>
      <c r="H23" s="9">
        <v>6.666666666666667</v>
      </c>
      <c r="I23" s="9">
        <v>3.9927083333333342</v>
      </c>
      <c r="J23" t="s">
        <v>23</v>
      </c>
      <c r="K23" s="9">
        <v>4.8</v>
      </c>
      <c r="L23" s="9">
        <v>3</v>
      </c>
      <c r="M23" s="9">
        <v>85.279166666666654</v>
      </c>
      <c r="N23" s="9">
        <v>33.799999999999997</v>
      </c>
      <c r="O23" s="10">
        <v>0.5</v>
      </c>
      <c r="P23" t="s">
        <v>25</v>
      </c>
      <c r="Q23" s="9">
        <v>7.3</v>
      </c>
      <c r="R23" s="9">
        <v>4.8291666666666666</v>
      </c>
      <c r="S23" s="9"/>
      <c r="T23" s="9"/>
      <c r="U23" s="9"/>
      <c r="AA23" s="10"/>
    </row>
    <row r="24" spans="1:27" x14ac:dyDescent="0.25">
      <c r="A24" s="8">
        <v>22</v>
      </c>
      <c r="B24" s="9">
        <v>8.4</v>
      </c>
      <c r="C24" s="9">
        <v>0.8</v>
      </c>
      <c r="D24">
        <v>0</v>
      </c>
      <c r="E24" s="9">
        <v>-2.5</v>
      </c>
      <c r="F24" s="9">
        <v>-1.8</v>
      </c>
      <c r="G24" s="9">
        <v>4.45</v>
      </c>
      <c r="H24" s="9">
        <v>6.599999999999997</v>
      </c>
      <c r="I24" s="9">
        <v>4.0375000000000023</v>
      </c>
      <c r="J24" t="s">
        <v>26</v>
      </c>
      <c r="K24" s="9">
        <v>6.4</v>
      </c>
      <c r="L24" s="9">
        <v>6</v>
      </c>
      <c r="M24" s="9">
        <v>87.55</v>
      </c>
      <c r="N24" s="9">
        <v>29</v>
      </c>
      <c r="O24" s="10">
        <v>0.61458333333333337</v>
      </c>
      <c r="P24" t="s">
        <v>26</v>
      </c>
      <c r="Q24" s="9">
        <v>1.2</v>
      </c>
      <c r="R24" s="9">
        <v>4.0041666666666664</v>
      </c>
      <c r="S24" s="9"/>
      <c r="T24" s="9"/>
      <c r="U24" s="9"/>
      <c r="AA24" s="10"/>
    </row>
    <row r="25" spans="1:27" x14ac:dyDescent="0.25">
      <c r="A25" s="8">
        <v>23</v>
      </c>
      <c r="B25" s="9">
        <v>7</v>
      </c>
      <c r="C25" s="9">
        <v>-1.1000000000000001</v>
      </c>
      <c r="D25">
        <v>0</v>
      </c>
      <c r="E25" s="9">
        <v>-3.7</v>
      </c>
      <c r="F25" s="9">
        <v>-2.5</v>
      </c>
      <c r="G25" s="9">
        <v>4.3166666666666664</v>
      </c>
      <c r="H25" s="9">
        <v>6.5541666666666663</v>
      </c>
      <c r="I25" s="9">
        <v>2.7249999999999996</v>
      </c>
      <c r="J25" t="s">
        <v>26</v>
      </c>
      <c r="K25" s="9">
        <v>0</v>
      </c>
      <c r="L25" s="9">
        <v>-0.2</v>
      </c>
      <c r="M25" s="9">
        <v>90.925000000000011</v>
      </c>
      <c r="N25" s="9">
        <v>35.4</v>
      </c>
      <c r="O25" s="10">
        <v>0.5625</v>
      </c>
      <c r="P25" t="s">
        <v>23</v>
      </c>
      <c r="Q25" s="9">
        <v>1.6</v>
      </c>
      <c r="R25" s="9">
        <v>4.5708333333333329</v>
      </c>
      <c r="S25" s="9"/>
      <c r="T25" s="9"/>
      <c r="U25" s="9"/>
      <c r="AA25" s="10"/>
    </row>
    <row r="26" spans="1:27" x14ac:dyDescent="0.25">
      <c r="A26" s="8">
        <v>24</v>
      </c>
      <c r="B26" s="9">
        <v>9</v>
      </c>
      <c r="C26" s="9">
        <v>-0.2</v>
      </c>
      <c r="D26">
        <v>0</v>
      </c>
      <c r="E26" s="9">
        <v>-0.3</v>
      </c>
      <c r="F26" s="9">
        <v>-0.3</v>
      </c>
      <c r="G26" s="9">
        <v>4.3166666666666673</v>
      </c>
      <c r="H26" s="9">
        <v>6.4958333333333336</v>
      </c>
      <c r="I26" s="9">
        <v>1.8499999999999988</v>
      </c>
      <c r="J26" t="s">
        <v>23</v>
      </c>
      <c r="K26" s="9">
        <v>1.6</v>
      </c>
      <c r="L26" s="9">
        <v>3.7</v>
      </c>
      <c r="M26" s="9">
        <v>87.670833333333348</v>
      </c>
      <c r="N26" s="9">
        <v>17.7</v>
      </c>
      <c r="O26" s="10">
        <v>0.33333333333333331</v>
      </c>
      <c r="P26" t="s">
        <v>23</v>
      </c>
      <c r="Q26" s="9">
        <v>6.6</v>
      </c>
      <c r="R26" s="9">
        <v>2.2291666666666665</v>
      </c>
      <c r="S26" s="9"/>
      <c r="T26" s="9"/>
      <c r="U26" s="9"/>
      <c r="AA26" s="10"/>
    </row>
    <row r="27" spans="1:27" x14ac:dyDescent="0.25">
      <c r="A27" s="8">
        <v>25</v>
      </c>
      <c r="B27" s="9">
        <v>6.4</v>
      </c>
      <c r="C27" s="9">
        <v>-2.6</v>
      </c>
      <c r="D27">
        <v>0.2</v>
      </c>
      <c r="E27" s="9">
        <v>-5.2</v>
      </c>
      <c r="F27" s="9">
        <v>-3</v>
      </c>
      <c r="G27" s="9">
        <v>4.2749999999999977</v>
      </c>
      <c r="H27" s="9">
        <v>6.4000000000000021</v>
      </c>
      <c r="I27" s="9">
        <v>1.2</v>
      </c>
      <c r="J27" t="s">
        <v>23</v>
      </c>
      <c r="K27" s="9">
        <v>0</v>
      </c>
      <c r="L27" s="9">
        <v>-0.7</v>
      </c>
      <c r="M27" s="9">
        <v>95.399999999999991</v>
      </c>
      <c r="N27" s="9">
        <v>14.5</v>
      </c>
      <c r="O27" s="10">
        <v>0.80208333333333337</v>
      </c>
      <c r="P27" t="s">
        <v>23</v>
      </c>
      <c r="Q27" s="9">
        <v>1</v>
      </c>
      <c r="R27" s="9">
        <v>3.3083333333333331</v>
      </c>
      <c r="S27" s="9"/>
      <c r="T27" s="9"/>
      <c r="U27" s="9"/>
      <c r="AA27" s="10"/>
    </row>
    <row r="28" spans="1:27" x14ac:dyDescent="0.25">
      <c r="A28" s="8">
        <v>26</v>
      </c>
      <c r="B28" s="9">
        <v>10.7</v>
      </c>
      <c r="C28" s="9">
        <v>-0.7</v>
      </c>
      <c r="D28">
        <v>0</v>
      </c>
      <c r="E28" s="9">
        <v>-1.2</v>
      </c>
      <c r="F28" s="9">
        <v>-1.4</v>
      </c>
      <c r="G28" s="9">
        <v>4.0791666666666666</v>
      </c>
      <c r="H28" s="9">
        <v>6.37916666666667</v>
      </c>
      <c r="I28" s="9">
        <v>10.953124999999995</v>
      </c>
      <c r="J28" t="s">
        <v>29</v>
      </c>
      <c r="K28" s="9">
        <v>1.6</v>
      </c>
      <c r="L28" s="9">
        <v>5.6</v>
      </c>
      <c r="M28" s="9">
        <v>83.708333333333329</v>
      </c>
      <c r="N28" s="9">
        <v>57.9</v>
      </c>
      <c r="O28" s="10">
        <v>0.92708333333333337</v>
      </c>
      <c r="P28" t="s">
        <v>24</v>
      </c>
      <c r="Q28" s="9">
        <v>2.4</v>
      </c>
      <c r="R28" s="9">
        <v>8.1958333333333346</v>
      </c>
      <c r="S28" s="9"/>
      <c r="T28" s="9"/>
      <c r="U28" s="9"/>
      <c r="AA28" s="10"/>
    </row>
    <row r="29" spans="1:27" x14ac:dyDescent="0.25">
      <c r="A29" s="8">
        <v>27</v>
      </c>
      <c r="B29" s="9">
        <v>10.4</v>
      </c>
      <c r="C29" s="9">
        <v>5.7</v>
      </c>
      <c r="D29">
        <v>0</v>
      </c>
      <c r="E29" s="9">
        <v>3.4</v>
      </c>
      <c r="F29" s="9">
        <v>2.2000000000000002</v>
      </c>
      <c r="G29" s="9">
        <v>4.6208333333333345</v>
      </c>
      <c r="H29" s="9">
        <v>6.3</v>
      </c>
      <c r="I29" s="9">
        <v>10.894791666666663</v>
      </c>
      <c r="J29" t="s">
        <v>26</v>
      </c>
      <c r="K29" s="9">
        <v>11.3</v>
      </c>
      <c r="L29" s="9">
        <v>6.9</v>
      </c>
      <c r="M29" s="9">
        <v>77.49166666666666</v>
      </c>
      <c r="N29" s="9">
        <v>64.400000000000006</v>
      </c>
      <c r="O29" s="10">
        <v>0.44791666666666669</v>
      </c>
      <c r="P29" t="s">
        <v>26</v>
      </c>
      <c r="Q29" s="9">
        <v>6.9</v>
      </c>
      <c r="R29" s="9">
        <v>5.6708333333333334</v>
      </c>
      <c r="S29" s="9"/>
      <c r="T29" s="9"/>
      <c r="U29" s="9"/>
      <c r="AA29" s="10"/>
    </row>
    <row r="30" spans="1:27" x14ac:dyDescent="0.25">
      <c r="A30" s="8">
        <v>28</v>
      </c>
      <c r="B30" s="9">
        <v>12.6</v>
      </c>
      <c r="C30" s="9">
        <v>2.5</v>
      </c>
      <c r="D30">
        <v>0</v>
      </c>
      <c r="E30" s="9">
        <v>-0.5</v>
      </c>
      <c r="F30" s="9">
        <v>-0.5</v>
      </c>
      <c r="G30" s="9">
        <v>4.7541666666666664</v>
      </c>
      <c r="H30" s="9">
        <v>6.3</v>
      </c>
      <c r="I30" s="9">
        <v>5.5020833333333306</v>
      </c>
      <c r="J30" t="s">
        <v>30</v>
      </c>
      <c r="K30" s="9">
        <v>0</v>
      </c>
      <c r="L30" s="9">
        <v>3.3</v>
      </c>
      <c r="M30" s="9">
        <v>86.00833333333334</v>
      </c>
      <c r="N30" s="9">
        <v>43.5</v>
      </c>
      <c r="O30" s="10">
        <v>0.53125</v>
      </c>
      <c r="P30" t="s">
        <v>24</v>
      </c>
      <c r="Q30" s="9">
        <v>0.7</v>
      </c>
      <c r="R30" s="9">
        <v>9.6083333333333325</v>
      </c>
      <c r="S30" s="9"/>
      <c r="T30" s="9"/>
      <c r="U30" s="9"/>
      <c r="AA30" s="10"/>
    </row>
    <row r="31" spans="1:27" x14ac:dyDescent="0.25">
      <c r="A31" s="8">
        <v>29</v>
      </c>
      <c r="B31" s="9">
        <v>13.1</v>
      </c>
      <c r="C31" s="9">
        <v>3.3</v>
      </c>
      <c r="D31">
        <v>0</v>
      </c>
      <c r="E31" s="9">
        <v>7.6</v>
      </c>
      <c r="F31" s="9">
        <v>6.5</v>
      </c>
      <c r="G31" s="9">
        <v>5.1916666666666673</v>
      </c>
      <c r="H31" s="9">
        <v>6.3</v>
      </c>
      <c r="I31" s="9">
        <v>21.727083333333329</v>
      </c>
      <c r="J31" t="s">
        <v>23</v>
      </c>
      <c r="K31" s="9">
        <v>32.200000000000003</v>
      </c>
      <c r="L31" s="9">
        <v>12.6</v>
      </c>
      <c r="M31" s="9">
        <v>68.754166666666663</v>
      </c>
      <c r="N31" s="9">
        <v>101.4</v>
      </c>
      <c r="O31" s="10">
        <v>0.42708333333333331</v>
      </c>
      <c r="P31" t="s">
        <v>26</v>
      </c>
      <c r="Q31" s="9">
        <v>6.4</v>
      </c>
      <c r="R31" s="9">
        <v>5.5791666666666666</v>
      </c>
      <c r="S31" s="9"/>
      <c r="T31" s="12"/>
      <c r="U31" s="9"/>
      <c r="AA31" s="10"/>
    </row>
    <row r="32" spans="1:27" x14ac:dyDescent="0.25">
      <c r="A32" s="8">
        <v>30</v>
      </c>
      <c r="B32" s="9">
        <v>7.2</v>
      </c>
      <c r="C32" s="9">
        <v>1.8</v>
      </c>
      <c r="D32">
        <v>1.2</v>
      </c>
      <c r="E32" s="9">
        <v>-1.1000000000000001</v>
      </c>
      <c r="F32" s="9">
        <v>-1</v>
      </c>
      <c r="G32" s="9">
        <v>5.2416666666666645</v>
      </c>
      <c r="H32" s="9">
        <v>6.3625000000000016</v>
      </c>
      <c r="I32" s="9">
        <v>8.6208333333333318</v>
      </c>
      <c r="J32" t="s">
        <v>23</v>
      </c>
      <c r="K32" s="9">
        <v>0</v>
      </c>
      <c r="L32" s="9">
        <v>2</v>
      </c>
      <c r="M32" s="9">
        <v>77.254166666666663</v>
      </c>
      <c r="N32" s="9">
        <v>75.599999999999994</v>
      </c>
      <c r="O32" s="10">
        <v>0.94791666666666663</v>
      </c>
      <c r="P32" t="s">
        <v>23</v>
      </c>
      <c r="Q32" s="9">
        <v>4.5</v>
      </c>
      <c r="R32" s="9">
        <v>5.1583333333333332</v>
      </c>
      <c r="S32" s="9"/>
      <c r="T32" s="9"/>
      <c r="U32" s="9"/>
      <c r="AA32" s="10"/>
    </row>
    <row r="33" spans="1:28" x14ac:dyDescent="0.25">
      <c r="A33" s="8">
        <v>31</v>
      </c>
      <c r="B33" s="9">
        <v>10.3</v>
      </c>
      <c r="C33" s="9">
        <v>2</v>
      </c>
      <c r="D33">
        <v>0</v>
      </c>
      <c r="E33" s="9">
        <v>-0.5</v>
      </c>
      <c r="F33" s="9">
        <v>-1.6</v>
      </c>
      <c r="G33" s="9">
        <v>5.0565217391304351</v>
      </c>
      <c r="H33" s="9">
        <v>6.4000000000000021</v>
      </c>
      <c r="I33" s="9">
        <v>13.405208333333327</v>
      </c>
      <c r="J33" t="s">
        <v>26</v>
      </c>
      <c r="K33" s="9">
        <v>16.100000000000001</v>
      </c>
      <c r="L33" s="9">
        <v>2.6</v>
      </c>
      <c r="M33" s="9">
        <v>65.882608695652166</v>
      </c>
      <c r="N33" s="9">
        <v>69.2</v>
      </c>
      <c r="O33" s="10">
        <v>4.1666666666666664E-2</v>
      </c>
      <c r="P33" t="s">
        <v>23</v>
      </c>
      <c r="Q33" s="9">
        <v>7</v>
      </c>
      <c r="R33" s="9">
        <v>7.3250000000000002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8.8516129032258064</v>
      </c>
      <c r="C34" s="14">
        <f>AVERAGE(C3:C33)</f>
        <v>1.6225806451612899</v>
      </c>
      <c r="D34" s="14">
        <f>SUM(D3:D33)</f>
        <v>15.799999999999995</v>
      </c>
      <c r="E34" s="14">
        <f>AVERAGE(E3:E33)</f>
        <v>-0.28387096774193554</v>
      </c>
      <c r="F34" s="14">
        <f>AVERAGE(F3:F33)</f>
        <v>-0.22258064516129034</v>
      </c>
      <c r="G34" s="14">
        <f>AVERAGE(G3:G33)</f>
        <v>5.1491993922393631</v>
      </c>
      <c r="H34" s="14">
        <f>AVERAGE(H3:H33)</f>
        <v>6.991666666666668</v>
      </c>
      <c r="I34" s="14">
        <f>AVERAGE(I3:I33)</f>
        <v>6.1777217741935466</v>
      </c>
      <c r="J34" s="14"/>
      <c r="K34" s="14"/>
      <c r="L34" s="15">
        <f>AVERAGE(L3:L33)</f>
        <v>4.0299999999999994</v>
      </c>
      <c r="M34" s="14">
        <f>AVERAGE(M3:M33)</f>
        <v>83.253167367928953</v>
      </c>
      <c r="N34" s="14">
        <f>MAX(N3:N33)</f>
        <v>101.4</v>
      </c>
      <c r="O34" s="16"/>
      <c r="P34" s="17"/>
      <c r="Q34" s="18">
        <v>111.6</v>
      </c>
      <c r="R34" s="19">
        <f>AVERAGE(R3:R33)</f>
        <v>4.8701437587657788</v>
      </c>
      <c r="S34" s="20"/>
      <c r="AA34" s="10"/>
    </row>
    <row r="35" spans="1:28" x14ac:dyDescent="0.25">
      <c r="A35" s="21" t="s">
        <v>19</v>
      </c>
      <c r="B35" s="14">
        <f>MAX(B3:B33)</f>
        <v>13.9</v>
      </c>
      <c r="C35" s="14">
        <f>MIN(C3:C33)</f>
        <v>-3.1</v>
      </c>
      <c r="D35" s="14">
        <f>MAX(D3:D33)</f>
        <v>7.8</v>
      </c>
      <c r="E35" s="14">
        <f>MIN(E3:E33)</f>
        <v>-5.8</v>
      </c>
      <c r="F35" s="14">
        <f>MIN(F3:F33)</f>
        <v>-4.5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7.5</v>
      </c>
      <c r="R35" s="19">
        <f>MIN(R3:R33)</f>
        <v>0.17083333333333353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5.2370967741935477</v>
      </c>
      <c r="C37">
        <f>COUNTIF(C3:C33,"&lt;0")</f>
        <v>12</v>
      </c>
      <c r="D37">
        <f>COUNTIF(D3:D33,"&gt;0.1")</f>
        <v>10</v>
      </c>
      <c r="E37">
        <f>COUNTIF(E3:E33,"&lt;0")</f>
        <v>21</v>
      </c>
      <c r="Q37">
        <f>COUNTIF(Q3:Q33,"&lt;0.05")</f>
        <v>0</v>
      </c>
      <c r="AB37" s="10"/>
    </row>
    <row r="38" spans="1:28" x14ac:dyDescent="0.25">
      <c r="D38">
        <f>COUNTIF(D3:D33,"&gt;0.9")</f>
        <v>5</v>
      </c>
    </row>
    <row r="39" spans="1:28" x14ac:dyDescent="0.25">
      <c r="Q39" t="s">
        <v>20</v>
      </c>
    </row>
    <row r="41" spans="1:28" x14ac:dyDescent="0.25">
      <c r="Q41" s="9">
        <f>SUM(Q3:Q33)</f>
        <v>132.60000000000002</v>
      </c>
      <c r="R41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E5E1-DF71-4685-A72E-710C2C6EC272}">
  <sheetPr>
    <pageSetUpPr fitToPage="1"/>
  </sheetPr>
  <dimension ref="A1:AB41"/>
  <sheetViews>
    <sheetView workbookViewId="0">
      <selection activeCell="H34" sqref="H34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  <c r="T2" s="4"/>
      <c r="U2" s="4"/>
    </row>
    <row r="3" spans="1:27" x14ac:dyDescent="0.25">
      <c r="A3" s="8">
        <v>1</v>
      </c>
      <c r="B3" s="9">
        <v>16.5</v>
      </c>
      <c r="C3" s="9">
        <v>8.1999999999999993</v>
      </c>
      <c r="D3" s="24">
        <v>0</v>
      </c>
      <c r="E3" s="9">
        <v>4.9000000000000004</v>
      </c>
      <c r="F3" s="9">
        <v>6</v>
      </c>
      <c r="G3" s="9">
        <v>13.533333333333337</v>
      </c>
      <c r="H3" s="9">
        <v>14.641666666666671</v>
      </c>
      <c r="I3" s="9">
        <v>6.8645833333333428</v>
      </c>
      <c r="J3" s="24" t="s">
        <v>24</v>
      </c>
      <c r="K3" s="9">
        <v>4.8</v>
      </c>
      <c r="L3" s="9">
        <v>12.8</v>
      </c>
      <c r="M3" s="9">
        <v>77.608333333333334</v>
      </c>
      <c r="N3" s="9">
        <v>46.7</v>
      </c>
      <c r="O3" s="10">
        <v>0.52083333333333337</v>
      </c>
      <c r="P3" s="24" t="s">
        <v>23</v>
      </c>
      <c r="Q3" s="9">
        <v>6.3</v>
      </c>
      <c r="R3" s="9">
        <v>11.720833333333333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16.600000000000001</v>
      </c>
      <c r="C4" s="9">
        <v>8.3000000000000007</v>
      </c>
      <c r="D4" s="24">
        <v>0</v>
      </c>
      <c r="E4" s="9">
        <v>5.0999999999999996</v>
      </c>
      <c r="F4" s="9">
        <v>5.6</v>
      </c>
      <c r="G4" s="9">
        <v>13.545833333333336</v>
      </c>
      <c r="H4" s="9">
        <v>14.487499999999995</v>
      </c>
      <c r="I4" s="9">
        <v>5.2468749999999984</v>
      </c>
      <c r="J4" s="24" t="s">
        <v>23</v>
      </c>
      <c r="K4" s="9">
        <v>4.8</v>
      </c>
      <c r="L4" s="9">
        <v>13.3</v>
      </c>
      <c r="M4" s="9">
        <v>78.129166666666649</v>
      </c>
      <c r="N4" s="9">
        <v>33.799999999999997</v>
      </c>
      <c r="O4" s="10">
        <v>0.51041666666666663</v>
      </c>
      <c r="P4" s="24" t="s">
        <v>23</v>
      </c>
      <c r="Q4" s="9">
        <v>3.2</v>
      </c>
      <c r="R4" s="9">
        <v>11.729166666666664</v>
      </c>
      <c r="S4" s="9"/>
      <c r="T4" s="9"/>
      <c r="U4" s="9"/>
      <c r="AA4" s="10"/>
    </row>
    <row r="5" spans="1:27" x14ac:dyDescent="0.25">
      <c r="A5" s="8">
        <v>3</v>
      </c>
      <c r="B5" s="9">
        <v>15.5</v>
      </c>
      <c r="C5" s="9">
        <v>6.9</v>
      </c>
      <c r="D5" s="24">
        <v>0</v>
      </c>
      <c r="E5" s="9">
        <v>3.7</v>
      </c>
      <c r="F5" s="9">
        <v>5.0999999999999996</v>
      </c>
      <c r="G5" s="9">
        <v>13.454166666666666</v>
      </c>
      <c r="H5" s="9">
        <v>14.362500000000006</v>
      </c>
      <c r="I5" s="9">
        <v>1.866666666666666</v>
      </c>
      <c r="J5" s="24" t="s">
        <v>24</v>
      </c>
      <c r="K5" s="9">
        <v>0</v>
      </c>
      <c r="L5" s="9">
        <v>10</v>
      </c>
      <c r="M5" s="9">
        <v>84.620833333333323</v>
      </c>
      <c r="N5" s="9">
        <v>22.5</v>
      </c>
      <c r="O5" s="10">
        <v>0.875</v>
      </c>
      <c r="P5" s="24" t="s">
        <v>29</v>
      </c>
      <c r="Q5" s="9">
        <v>0.1</v>
      </c>
      <c r="R5" s="9">
        <v>11.133333333333333</v>
      </c>
      <c r="S5" s="9"/>
      <c r="T5" s="9"/>
      <c r="U5" s="9"/>
      <c r="AA5" s="10"/>
    </row>
    <row r="6" spans="1:27" x14ac:dyDescent="0.25">
      <c r="A6" s="8">
        <v>4</v>
      </c>
      <c r="B6" s="9">
        <v>17.7</v>
      </c>
      <c r="C6" s="9">
        <v>10</v>
      </c>
      <c r="D6" s="24">
        <v>4</v>
      </c>
      <c r="E6" s="9">
        <v>10.8</v>
      </c>
      <c r="F6" s="9">
        <v>11.1</v>
      </c>
      <c r="G6" s="9">
        <v>13.458333333333337</v>
      </c>
      <c r="H6" s="9">
        <v>14.249999999999995</v>
      </c>
      <c r="I6" s="9">
        <v>5.163541666666668</v>
      </c>
      <c r="J6" s="24" t="s">
        <v>24</v>
      </c>
      <c r="K6" s="9">
        <v>3.2</v>
      </c>
      <c r="L6" s="9">
        <v>15.4</v>
      </c>
      <c r="M6" s="9">
        <v>84.033333333333317</v>
      </c>
      <c r="N6" s="9">
        <v>41.8</v>
      </c>
      <c r="O6" s="10">
        <v>0.53125</v>
      </c>
      <c r="P6" s="24" t="s">
        <v>23</v>
      </c>
      <c r="Q6" s="9">
        <v>0.1</v>
      </c>
      <c r="R6" s="9">
        <v>15.295833333333336</v>
      </c>
      <c r="S6" s="9"/>
      <c r="T6" s="9"/>
      <c r="U6" s="9"/>
      <c r="AA6" s="10"/>
    </row>
    <row r="7" spans="1:27" x14ac:dyDescent="0.25">
      <c r="A7" s="8">
        <v>5</v>
      </c>
      <c r="B7" s="9">
        <v>14.3</v>
      </c>
      <c r="C7" s="9">
        <v>10.9</v>
      </c>
      <c r="D7" s="24">
        <v>0.6</v>
      </c>
      <c r="E7" s="9">
        <v>10.5</v>
      </c>
      <c r="F7" s="9">
        <v>11.6</v>
      </c>
      <c r="G7" s="9">
        <v>13.779166666666674</v>
      </c>
      <c r="H7" s="9">
        <v>14.170833333333334</v>
      </c>
      <c r="I7" s="9">
        <v>7.9739583333333295</v>
      </c>
      <c r="J7" s="24" t="s">
        <v>23</v>
      </c>
      <c r="K7" s="9">
        <v>8</v>
      </c>
      <c r="L7" s="9">
        <v>10.9</v>
      </c>
      <c r="M7" s="9">
        <v>80.954166666666666</v>
      </c>
      <c r="N7" s="9">
        <v>45.1</v>
      </c>
      <c r="O7" s="10">
        <v>0.79166666666666663</v>
      </c>
      <c r="P7" s="24" t="s">
        <v>24</v>
      </c>
      <c r="Q7" s="9">
        <v>1</v>
      </c>
      <c r="R7" s="9">
        <v>12.195833333333335</v>
      </c>
      <c r="S7" s="9"/>
      <c r="T7" s="9"/>
      <c r="U7" s="9"/>
      <c r="AA7" s="10"/>
    </row>
    <row r="8" spans="1:27" x14ac:dyDescent="0.25">
      <c r="A8" s="8">
        <v>6</v>
      </c>
      <c r="B8" s="9">
        <v>17.100000000000001</v>
      </c>
      <c r="C8" s="9">
        <v>8.6999999999999993</v>
      </c>
      <c r="D8" s="24">
        <v>1.6</v>
      </c>
      <c r="E8" s="9">
        <v>6.5</v>
      </c>
      <c r="F8" s="9">
        <v>6.4</v>
      </c>
      <c r="G8" s="9">
        <v>13.550000000000006</v>
      </c>
      <c r="H8" s="9">
        <v>14.100000000000001</v>
      </c>
      <c r="I8" s="9">
        <v>10.113541666666666</v>
      </c>
      <c r="J8" s="24" t="s">
        <v>24</v>
      </c>
      <c r="K8" s="9">
        <v>11.3</v>
      </c>
      <c r="L8" s="9">
        <v>14.3</v>
      </c>
      <c r="M8" s="9">
        <v>75.449999999999989</v>
      </c>
      <c r="N8" s="9">
        <v>48.3</v>
      </c>
      <c r="O8" s="10">
        <v>0.55208333333333337</v>
      </c>
      <c r="P8" s="24" t="s">
        <v>23</v>
      </c>
      <c r="Q8" s="9">
        <v>3.9</v>
      </c>
      <c r="R8" s="9">
        <v>13.570833333333333</v>
      </c>
      <c r="S8" s="9"/>
      <c r="T8" s="9"/>
      <c r="U8" s="9"/>
      <c r="AA8" s="10"/>
    </row>
    <row r="9" spans="1:27" x14ac:dyDescent="0.25">
      <c r="A9" s="8">
        <v>7</v>
      </c>
      <c r="B9" s="9">
        <v>15.8</v>
      </c>
      <c r="C9" s="9">
        <v>11.2</v>
      </c>
      <c r="D9" s="24">
        <v>6.8</v>
      </c>
      <c r="E9" s="9">
        <v>10.7</v>
      </c>
      <c r="F9" s="9">
        <v>11.3</v>
      </c>
      <c r="G9" s="9">
        <v>13.616666666666662</v>
      </c>
      <c r="H9" s="9">
        <v>14.091666666666667</v>
      </c>
      <c r="I9" s="9">
        <v>9.4</v>
      </c>
      <c r="J9" s="24" t="s">
        <v>23</v>
      </c>
      <c r="K9" s="9">
        <v>4.8</v>
      </c>
      <c r="L9" s="9">
        <v>11.2</v>
      </c>
      <c r="M9" s="9">
        <v>74.020833333333329</v>
      </c>
      <c r="N9" s="9">
        <v>56.3</v>
      </c>
      <c r="O9" s="10">
        <v>4.1666666666666664E-2</v>
      </c>
      <c r="P9" s="24" t="s">
        <v>24</v>
      </c>
      <c r="Q9" s="9">
        <v>3.2</v>
      </c>
      <c r="R9" s="9">
        <v>12.437500000000002</v>
      </c>
      <c r="S9" s="9"/>
      <c r="T9" s="9"/>
      <c r="U9" s="9"/>
      <c r="AA9" s="10"/>
    </row>
    <row r="10" spans="1:27" x14ac:dyDescent="0.25">
      <c r="A10" s="8">
        <v>8</v>
      </c>
      <c r="B10" s="9">
        <v>16.100000000000001</v>
      </c>
      <c r="C10" s="9">
        <v>8</v>
      </c>
      <c r="D10" s="24">
        <v>0</v>
      </c>
      <c r="E10" s="9">
        <v>5.0999999999999996</v>
      </c>
      <c r="F10" s="9">
        <v>5.0999999999999996</v>
      </c>
      <c r="G10" s="9">
        <v>13.387499999999998</v>
      </c>
      <c r="H10" s="9">
        <v>14</v>
      </c>
      <c r="I10" s="9">
        <v>6.9729166666666691</v>
      </c>
      <c r="J10" s="24" t="s">
        <v>23</v>
      </c>
      <c r="K10" s="9">
        <v>8</v>
      </c>
      <c r="L10" s="9">
        <v>12.2</v>
      </c>
      <c r="M10" s="9">
        <v>74.46250000000002</v>
      </c>
      <c r="N10" s="9">
        <v>41.8</v>
      </c>
      <c r="O10" s="10">
        <v>0.51041666666666663</v>
      </c>
      <c r="P10" s="24" t="s">
        <v>23</v>
      </c>
      <c r="Q10" s="9">
        <v>7.6</v>
      </c>
      <c r="R10" s="9">
        <v>10.829166666666666</v>
      </c>
      <c r="S10" s="9"/>
      <c r="T10" s="9"/>
      <c r="U10" s="9"/>
      <c r="AA10" s="10"/>
    </row>
    <row r="11" spans="1:27" x14ac:dyDescent="0.25">
      <c r="A11" s="8">
        <v>9</v>
      </c>
      <c r="B11" s="9">
        <v>14.7</v>
      </c>
      <c r="C11" s="9">
        <v>5.8</v>
      </c>
      <c r="D11" s="24">
        <v>4.4000000000000004</v>
      </c>
      <c r="E11" s="9">
        <v>2.6</v>
      </c>
      <c r="F11" s="9">
        <v>3.5</v>
      </c>
      <c r="G11" s="9">
        <v>13.141666666666666</v>
      </c>
      <c r="H11" s="9">
        <v>13.958333333333329</v>
      </c>
      <c r="I11" s="9">
        <v>4.0541666666666663</v>
      </c>
      <c r="J11" s="24" t="s">
        <v>36</v>
      </c>
      <c r="K11" s="9">
        <v>3.2</v>
      </c>
      <c r="L11" s="9">
        <v>9.6999999999999993</v>
      </c>
      <c r="M11" s="9">
        <v>80.350000000000009</v>
      </c>
      <c r="N11" s="9">
        <v>37</v>
      </c>
      <c r="O11" s="10">
        <v>0.52083333333333337</v>
      </c>
      <c r="P11" s="24" t="s">
        <v>72</v>
      </c>
      <c r="Q11" s="9">
        <v>2.2000000000000002</v>
      </c>
      <c r="R11" s="9">
        <v>10.516666666666667</v>
      </c>
      <c r="S11" s="9"/>
      <c r="T11" s="9"/>
      <c r="U11" s="9"/>
      <c r="AA11" s="10"/>
    </row>
    <row r="12" spans="1:27" x14ac:dyDescent="0.25">
      <c r="A12" s="8">
        <v>10</v>
      </c>
      <c r="B12" s="9">
        <v>14.8</v>
      </c>
      <c r="C12" s="9">
        <v>6.1</v>
      </c>
      <c r="D12" s="24">
        <v>0</v>
      </c>
      <c r="E12" s="9">
        <v>2.4</v>
      </c>
      <c r="F12" s="9">
        <v>4.0999999999999996</v>
      </c>
      <c r="G12" s="9">
        <v>12.945833333333335</v>
      </c>
      <c r="H12" s="9">
        <v>13.862500000000006</v>
      </c>
      <c r="I12" s="9">
        <v>6.5333333333333385</v>
      </c>
      <c r="J12" s="24" t="s">
        <v>23</v>
      </c>
      <c r="K12" s="9">
        <v>9.6999999999999993</v>
      </c>
      <c r="L12" s="9">
        <v>11.5</v>
      </c>
      <c r="M12" s="9">
        <v>72.154166666666683</v>
      </c>
      <c r="N12" s="9">
        <v>41.8</v>
      </c>
      <c r="O12" s="10">
        <v>0.48958333333333331</v>
      </c>
      <c r="P12" s="24" t="s">
        <v>23</v>
      </c>
      <c r="Q12" s="9">
        <v>8</v>
      </c>
      <c r="R12" s="9">
        <v>10.266666666666667</v>
      </c>
      <c r="S12" s="9"/>
      <c r="T12" s="9"/>
      <c r="U12" s="9"/>
      <c r="AA12" s="10"/>
    </row>
    <row r="13" spans="1:27" x14ac:dyDescent="0.25">
      <c r="A13" s="8">
        <v>11</v>
      </c>
      <c r="B13" s="9">
        <v>14.1</v>
      </c>
      <c r="C13" s="9">
        <v>6.2</v>
      </c>
      <c r="D13" s="24">
        <v>0.4</v>
      </c>
      <c r="E13" s="9">
        <v>3.2</v>
      </c>
      <c r="F13" s="9">
        <v>4.4000000000000004</v>
      </c>
      <c r="G13" s="9">
        <v>12.841666666666669</v>
      </c>
      <c r="H13" s="9">
        <v>13.762499999999998</v>
      </c>
      <c r="I13" s="9">
        <v>3.2739583333333377</v>
      </c>
      <c r="J13" s="24" t="s">
        <v>24</v>
      </c>
      <c r="K13" s="9">
        <v>3.2</v>
      </c>
      <c r="L13" s="9">
        <v>10</v>
      </c>
      <c r="M13" s="9">
        <v>76.154166666666654</v>
      </c>
      <c r="N13" s="9">
        <v>30.6</v>
      </c>
      <c r="O13" s="10">
        <v>0.53125</v>
      </c>
      <c r="P13" s="24" t="s">
        <v>24</v>
      </c>
      <c r="Q13" s="9">
        <v>1.9</v>
      </c>
      <c r="R13" s="9">
        <v>9.9249999999999989</v>
      </c>
      <c r="S13" s="9"/>
      <c r="T13" s="9"/>
      <c r="U13" s="9"/>
      <c r="AA13" s="10"/>
    </row>
    <row r="14" spans="1:27" x14ac:dyDescent="0.25">
      <c r="A14" s="8">
        <v>12</v>
      </c>
      <c r="B14" s="9">
        <v>15.1</v>
      </c>
      <c r="C14" s="9">
        <v>7.8</v>
      </c>
      <c r="D14" s="24">
        <v>0.2</v>
      </c>
      <c r="E14" s="9">
        <v>5.9</v>
      </c>
      <c r="F14" s="9">
        <v>6.5</v>
      </c>
      <c r="G14" s="9">
        <v>12.629166666666668</v>
      </c>
      <c r="H14" s="9">
        <v>13.662500000000001</v>
      </c>
      <c r="I14" s="9">
        <v>3.8406249999999997</v>
      </c>
      <c r="J14" s="24" t="s">
        <v>24</v>
      </c>
      <c r="K14" s="9">
        <v>4.8</v>
      </c>
      <c r="L14" s="11">
        <v>10.3</v>
      </c>
      <c r="M14" s="9">
        <v>83.033333333333331</v>
      </c>
      <c r="N14" s="9">
        <v>48.3</v>
      </c>
      <c r="O14" s="10">
        <v>0.48958333333333331</v>
      </c>
      <c r="P14" s="24" t="s">
        <v>24</v>
      </c>
      <c r="Q14" s="9">
        <v>0.6</v>
      </c>
      <c r="R14" s="9">
        <v>10.612499999999999</v>
      </c>
      <c r="S14" s="9"/>
      <c r="T14" s="9"/>
      <c r="U14" s="9"/>
      <c r="AA14" s="10"/>
    </row>
    <row r="15" spans="1:27" x14ac:dyDescent="0.25">
      <c r="A15" s="8">
        <v>13</v>
      </c>
      <c r="B15" s="9">
        <v>14.1</v>
      </c>
      <c r="C15" s="9">
        <v>2.6</v>
      </c>
      <c r="D15" s="24">
        <v>0.2</v>
      </c>
      <c r="E15" s="9">
        <v>-0.7</v>
      </c>
      <c r="F15" s="9">
        <v>1</v>
      </c>
      <c r="G15" s="9">
        <v>12.433333333333335</v>
      </c>
      <c r="H15" s="9">
        <v>13.562499999999998</v>
      </c>
      <c r="I15" s="9">
        <v>1.9999999999999973</v>
      </c>
      <c r="J15" s="24" t="s">
        <v>23</v>
      </c>
      <c r="K15" s="9">
        <v>0</v>
      </c>
      <c r="L15" s="9">
        <v>7.3</v>
      </c>
      <c r="M15" s="9">
        <v>76.520833333333329</v>
      </c>
      <c r="N15" s="9">
        <v>16.100000000000001</v>
      </c>
      <c r="O15" s="10">
        <v>0.57291666666666663</v>
      </c>
      <c r="P15" s="24" t="s">
        <v>24</v>
      </c>
      <c r="Q15" s="9">
        <v>8.3000000000000007</v>
      </c>
      <c r="R15" s="9">
        <v>8.7041666666666675</v>
      </c>
      <c r="S15" s="9"/>
      <c r="T15" s="9"/>
      <c r="U15" s="9"/>
      <c r="AA15" s="10"/>
    </row>
    <row r="16" spans="1:27" x14ac:dyDescent="0.25">
      <c r="A16" s="8">
        <v>14</v>
      </c>
      <c r="B16" s="9">
        <v>15.3</v>
      </c>
      <c r="C16" s="9">
        <v>7.2</v>
      </c>
      <c r="D16" s="24">
        <v>3.8</v>
      </c>
      <c r="E16" s="9">
        <v>4.5999999999999996</v>
      </c>
      <c r="F16" s="9">
        <v>5.3</v>
      </c>
      <c r="G16" s="9">
        <v>12.320833333333328</v>
      </c>
      <c r="H16" s="9">
        <v>13.458333333333329</v>
      </c>
      <c r="I16" s="9">
        <v>3.9156250000000004</v>
      </c>
      <c r="J16" s="24" t="s">
        <v>24</v>
      </c>
      <c r="K16" s="9">
        <v>3.2</v>
      </c>
      <c r="L16" s="9">
        <v>12</v>
      </c>
      <c r="M16" s="9">
        <v>83.287499999999994</v>
      </c>
      <c r="N16" s="9">
        <v>40.200000000000003</v>
      </c>
      <c r="O16" s="10">
        <v>0.47916666666666669</v>
      </c>
      <c r="P16" s="24" t="s">
        <v>24</v>
      </c>
      <c r="Q16" s="9">
        <v>5.2</v>
      </c>
      <c r="R16" s="9">
        <v>9.5625000000000018</v>
      </c>
      <c r="S16" s="9"/>
      <c r="T16" s="9"/>
      <c r="U16" s="9"/>
      <c r="AA16" s="10"/>
    </row>
    <row r="17" spans="1:27" x14ac:dyDescent="0.25">
      <c r="A17" s="8">
        <v>15</v>
      </c>
      <c r="B17" s="9">
        <v>13.4</v>
      </c>
      <c r="C17" s="9">
        <v>4.2</v>
      </c>
      <c r="D17" s="24">
        <v>3.6</v>
      </c>
      <c r="E17" s="9">
        <v>1.9</v>
      </c>
      <c r="F17" s="9">
        <v>3</v>
      </c>
      <c r="G17" s="9">
        <v>12.104166666666666</v>
      </c>
      <c r="H17" s="9">
        <v>13.35833333333334</v>
      </c>
      <c r="I17" s="9">
        <v>5.4729166666666655</v>
      </c>
      <c r="J17" s="24" t="s">
        <v>24</v>
      </c>
      <c r="K17" s="9">
        <v>1.6</v>
      </c>
      <c r="L17" s="9">
        <v>9.9</v>
      </c>
      <c r="M17" s="9">
        <v>81.170833333333334</v>
      </c>
      <c r="N17" s="9">
        <v>41.8</v>
      </c>
      <c r="O17" s="10">
        <v>0.41666666666666669</v>
      </c>
      <c r="P17" s="24" t="s">
        <v>24</v>
      </c>
      <c r="Q17" s="9">
        <v>3</v>
      </c>
      <c r="R17" s="9">
        <v>9.3666666666666654</v>
      </c>
      <c r="S17" s="9"/>
      <c r="T17" s="9"/>
      <c r="U17" s="9"/>
      <c r="AA17" s="10"/>
    </row>
    <row r="18" spans="1:27" x14ac:dyDescent="0.25">
      <c r="A18" s="8">
        <v>16</v>
      </c>
      <c r="B18" s="9">
        <v>14.1</v>
      </c>
      <c r="C18" s="9">
        <v>7.2</v>
      </c>
      <c r="D18" s="24">
        <v>5.8</v>
      </c>
      <c r="E18" s="9">
        <v>4.5999999999999996</v>
      </c>
      <c r="F18" s="9">
        <v>4.5</v>
      </c>
      <c r="G18" s="9">
        <v>11.883333333333335</v>
      </c>
      <c r="H18" s="9">
        <v>13.254166666666663</v>
      </c>
      <c r="I18" s="9">
        <v>7.636458333333338</v>
      </c>
      <c r="J18" s="24" t="s">
        <v>23</v>
      </c>
      <c r="K18" s="9">
        <v>14.5</v>
      </c>
      <c r="L18" s="9">
        <v>10.6</v>
      </c>
      <c r="M18" s="9">
        <v>72.241666666666688</v>
      </c>
      <c r="N18" s="9">
        <v>59.5</v>
      </c>
      <c r="O18" s="10">
        <v>0.33333333333333331</v>
      </c>
      <c r="P18" s="24" t="s">
        <v>24</v>
      </c>
      <c r="Q18" s="9">
        <v>5.4</v>
      </c>
      <c r="R18" s="9">
        <v>10.083333333333334</v>
      </c>
      <c r="S18" s="9"/>
      <c r="T18" s="9"/>
      <c r="U18" s="9"/>
      <c r="AA18" s="10"/>
    </row>
    <row r="19" spans="1:27" x14ac:dyDescent="0.25">
      <c r="A19" s="8">
        <v>17</v>
      </c>
      <c r="B19" s="9">
        <v>15.9</v>
      </c>
      <c r="C19" s="9">
        <v>8.5</v>
      </c>
      <c r="D19" s="24">
        <v>0</v>
      </c>
      <c r="E19" s="9">
        <v>6.5</v>
      </c>
      <c r="F19" s="9">
        <v>7.7</v>
      </c>
      <c r="G19" s="9">
        <v>11.941666666666672</v>
      </c>
      <c r="H19" s="9">
        <v>13.141666666666667</v>
      </c>
      <c r="I19" s="9">
        <v>9.6291666666666682</v>
      </c>
      <c r="J19" s="24" t="s">
        <v>24</v>
      </c>
      <c r="K19" s="9">
        <v>6.4</v>
      </c>
      <c r="L19" s="9">
        <v>13.3</v>
      </c>
      <c r="M19" s="9">
        <v>75.479166666666686</v>
      </c>
      <c r="N19" s="9">
        <v>67.599999999999994</v>
      </c>
      <c r="O19" s="10">
        <v>0.57291666666666663</v>
      </c>
      <c r="P19" s="24" t="s">
        <v>24</v>
      </c>
      <c r="Q19" s="9">
        <v>5.4</v>
      </c>
      <c r="R19" s="9">
        <v>12.808333333333332</v>
      </c>
      <c r="S19" s="9"/>
      <c r="T19" s="9"/>
      <c r="U19" s="9"/>
      <c r="AA19" s="10"/>
    </row>
    <row r="20" spans="1:27" x14ac:dyDescent="0.25">
      <c r="A20" s="8">
        <v>18</v>
      </c>
      <c r="B20" s="9">
        <v>13.9</v>
      </c>
      <c r="C20" s="9">
        <v>6.3</v>
      </c>
      <c r="D20" s="24">
        <v>0.4</v>
      </c>
      <c r="E20" s="9">
        <v>3.2</v>
      </c>
      <c r="F20" s="9">
        <v>3.6</v>
      </c>
      <c r="G20" s="9">
        <v>11.941666666666672</v>
      </c>
      <c r="H20" s="9">
        <v>13.045833333333333</v>
      </c>
      <c r="I20" s="9">
        <v>3.419791666666669</v>
      </c>
      <c r="J20" s="24" t="s">
        <v>25</v>
      </c>
      <c r="K20" s="9">
        <v>4.8</v>
      </c>
      <c r="L20" s="9">
        <v>11</v>
      </c>
      <c r="M20" s="9">
        <v>83.354166666666671</v>
      </c>
      <c r="N20" s="9">
        <v>20.9</v>
      </c>
      <c r="O20" s="10">
        <v>7.2916666666666671E-2</v>
      </c>
      <c r="P20" s="24" t="s">
        <v>23</v>
      </c>
      <c r="Q20" s="9">
        <v>2.6</v>
      </c>
      <c r="R20" s="9">
        <v>9.7500000000000018</v>
      </c>
      <c r="S20" s="9"/>
      <c r="T20" s="12"/>
      <c r="U20" s="9"/>
      <c r="AA20" s="10"/>
    </row>
    <row r="21" spans="1:27" x14ac:dyDescent="0.25">
      <c r="A21" s="8">
        <v>19</v>
      </c>
      <c r="B21" s="9">
        <v>12.1</v>
      </c>
      <c r="C21" s="9">
        <v>7.8</v>
      </c>
      <c r="D21" s="24">
        <v>0.2</v>
      </c>
      <c r="E21" s="9">
        <v>4.3</v>
      </c>
      <c r="F21" s="9">
        <v>6.2</v>
      </c>
      <c r="G21" s="9">
        <v>11.966666666666669</v>
      </c>
      <c r="H21" s="9">
        <v>12.995833333333332</v>
      </c>
      <c r="I21" s="9">
        <v>6.1218749999999993</v>
      </c>
      <c r="J21" s="24" t="s">
        <v>29</v>
      </c>
      <c r="K21" s="9">
        <v>8</v>
      </c>
      <c r="L21" s="9">
        <v>11.3</v>
      </c>
      <c r="M21" s="9">
        <v>86.762500000000003</v>
      </c>
      <c r="N21" s="9">
        <v>33.799999999999997</v>
      </c>
      <c r="O21" s="10">
        <v>0.40625</v>
      </c>
      <c r="P21" s="24" t="s">
        <v>36</v>
      </c>
      <c r="Q21" s="9">
        <v>0.4</v>
      </c>
      <c r="R21" s="9">
        <v>10.329166666666666</v>
      </c>
      <c r="S21" s="9"/>
      <c r="T21" s="12"/>
      <c r="U21" s="9"/>
      <c r="AA21" s="10"/>
    </row>
    <row r="22" spans="1:27" x14ac:dyDescent="0.25">
      <c r="A22" s="8">
        <v>20</v>
      </c>
      <c r="B22" s="9">
        <v>12.4</v>
      </c>
      <c r="C22" s="9">
        <v>10.6</v>
      </c>
      <c r="D22" s="24">
        <v>22</v>
      </c>
      <c r="E22" s="9">
        <v>9.8000000000000007</v>
      </c>
      <c r="F22" s="9">
        <v>10</v>
      </c>
      <c r="G22" s="9">
        <v>12.045833333333333</v>
      </c>
      <c r="H22" s="9">
        <v>12.899999999999999</v>
      </c>
      <c r="I22" s="9">
        <v>4.4697916666666684</v>
      </c>
      <c r="J22" s="24" t="s">
        <v>29</v>
      </c>
      <c r="K22" s="9">
        <v>4.8</v>
      </c>
      <c r="L22" s="9">
        <v>12</v>
      </c>
      <c r="M22" s="9">
        <v>95.88333333333334</v>
      </c>
      <c r="N22" s="9">
        <v>25.7</v>
      </c>
      <c r="O22" s="10">
        <v>0.21875</v>
      </c>
      <c r="P22" s="24" t="s">
        <v>29</v>
      </c>
      <c r="Q22" s="9">
        <v>0</v>
      </c>
      <c r="R22" s="9">
        <v>11.616666666666667</v>
      </c>
      <c r="S22" s="9"/>
      <c r="T22" s="9"/>
      <c r="U22" s="12"/>
      <c r="AA22" s="10"/>
    </row>
    <row r="23" spans="1:27" x14ac:dyDescent="0.25">
      <c r="A23" s="8">
        <v>21</v>
      </c>
      <c r="B23" s="9">
        <v>14.4</v>
      </c>
      <c r="C23" s="9">
        <v>8.4</v>
      </c>
      <c r="D23" s="24">
        <v>5.2</v>
      </c>
      <c r="E23" s="9">
        <v>5.5</v>
      </c>
      <c r="F23" s="9">
        <v>6.6</v>
      </c>
      <c r="G23" s="9">
        <v>12.154166666666663</v>
      </c>
      <c r="H23" s="9">
        <v>12.899999999999999</v>
      </c>
      <c r="I23" s="9">
        <v>1.0333333333333325</v>
      </c>
      <c r="J23" s="24" t="s">
        <v>30</v>
      </c>
      <c r="K23" s="9">
        <v>0</v>
      </c>
      <c r="L23" s="9">
        <v>11</v>
      </c>
      <c r="M23" s="9">
        <v>94.537500000000009</v>
      </c>
      <c r="N23" s="9">
        <v>12.9</v>
      </c>
      <c r="O23" s="10">
        <v>4.1666666666666664E-2</v>
      </c>
      <c r="P23" s="24" t="s">
        <v>24</v>
      </c>
      <c r="Q23" s="9">
        <v>0.1</v>
      </c>
      <c r="R23" s="9">
        <v>11.904166666666667</v>
      </c>
      <c r="S23" s="9"/>
      <c r="T23" s="9"/>
      <c r="U23" s="12"/>
      <c r="AA23" s="10"/>
    </row>
    <row r="24" spans="1:27" x14ac:dyDescent="0.25">
      <c r="A24" s="8">
        <v>22</v>
      </c>
      <c r="B24" s="9">
        <v>16.600000000000001</v>
      </c>
      <c r="C24" s="9">
        <v>11</v>
      </c>
      <c r="D24" s="24">
        <v>0</v>
      </c>
      <c r="E24" s="9">
        <v>11.5</v>
      </c>
      <c r="F24" s="9">
        <v>11.4</v>
      </c>
      <c r="G24" s="9">
        <v>12.420833333333333</v>
      </c>
      <c r="H24" s="9">
        <v>12.82083333333334</v>
      </c>
      <c r="I24" s="9">
        <v>4.0510416666666709</v>
      </c>
      <c r="J24" s="24" t="s">
        <v>24</v>
      </c>
      <c r="K24" s="9">
        <v>8</v>
      </c>
      <c r="L24" s="9">
        <v>13.8</v>
      </c>
      <c r="M24" s="9">
        <v>82.05416666666666</v>
      </c>
      <c r="N24" s="9">
        <v>40.200000000000003</v>
      </c>
      <c r="O24" s="10">
        <v>0.52083333333333337</v>
      </c>
      <c r="P24" s="24" t="s">
        <v>24</v>
      </c>
      <c r="Q24" s="9">
        <v>5.2</v>
      </c>
      <c r="R24" s="9">
        <v>13.512500000000001</v>
      </c>
      <c r="S24" s="9"/>
      <c r="T24" s="9"/>
      <c r="U24" s="9"/>
      <c r="AA24" s="10"/>
    </row>
    <row r="25" spans="1:27" x14ac:dyDescent="0.25">
      <c r="A25" s="8">
        <v>23</v>
      </c>
      <c r="B25" s="9">
        <v>13.6</v>
      </c>
      <c r="C25" s="9">
        <v>11.2</v>
      </c>
      <c r="D25" s="24">
        <v>5.4</v>
      </c>
      <c r="E25" s="9">
        <v>7</v>
      </c>
      <c r="F25" s="9">
        <v>9.1999999999999993</v>
      </c>
      <c r="G25" s="9">
        <v>12.654166666666661</v>
      </c>
      <c r="H25" s="9">
        <v>12.841666666666663</v>
      </c>
      <c r="I25" s="9">
        <v>1.6677083333333329</v>
      </c>
      <c r="J25" s="24" t="s">
        <v>29</v>
      </c>
      <c r="K25" s="9">
        <v>1.6</v>
      </c>
      <c r="L25" s="9">
        <v>12.6</v>
      </c>
      <c r="M25" s="9">
        <v>96.562499999999986</v>
      </c>
      <c r="N25" s="9">
        <v>20.9</v>
      </c>
      <c r="O25" s="10">
        <v>0.55208333333333337</v>
      </c>
      <c r="P25" s="24" t="s">
        <v>28</v>
      </c>
      <c r="Q25" s="9">
        <v>0.2</v>
      </c>
      <c r="R25" s="9">
        <v>12.3125</v>
      </c>
      <c r="S25" s="9"/>
      <c r="T25" s="9"/>
      <c r="U25" s="9"/>
      <c r="AA25" s="10"/>
    </row>
    <row r="26" spans="1:27" x14ac:dyDescent="0.25">
      <c r="A26" s="8">
        <v>24</v>
      </c>
      <c r="B26" s="9">
        <v>15.7</v>
      </c>
      <c r="C26" s="9">
        <v>9</v>
      </c>
      <c r="D26" s="24">
        <v>0.2</v>
      </c>
      <c r="E26" s="9">
        <v>7.2</v>
      </c>
      <c r="F26" s="9">
        <v>8.1</v>
      </c>
      <c r="G26" s="9">
        <v>12.654166666666663</v>
      </c>
      <c r="H26" s="9">
        <v>12.899999999999999</v>
      </c>
      <c r="I26" s="9">
        <v>4.0156250000000018</v>
      </c>
      <c r="J26" s="24" t="s">
        <v>27</v>
      </c>
      <c r="K26" s="9">
        <v>1.6</v>
      </c>
      <c r="L26" s="9">
        <v>10.5</v>
      </c>
      <c r="M26" s="9">
        <v>88.21250000000002</v>
      </c>
      <c r="N26" s="9">
        <v>30.6</v>
      </c>
      <c r="O26" s="10">
        <v>0.61458333333333337</v>
      </c>
      <c r="P26" s="24" t="s">
        <v>23</v>
      </c>
      <c r="Q26" s="9">
        <v>1.3</v>
      </c>
      <c r="R26" s="9">
        <v>11.816666666666665</v>
      </c>
      <c r="S26" s="9"/>
      <c r="T26" s="9"/>
      <c r="U26" s="9"/>
      <c r="AA26" s="10"/>
    </row>
    <row r="27" spans="1:27" x14ac:dyDescent="0.25">
      <c r="A27" s="8">
        <v>25</v>
      </c>
      <c r="B27" s="9">
        <v>14.7</v>
      </c>
      <c r="C27" s="9">
        <v>8.9</v>
      </c>
      <c r="D27" s="24">
        <v>2.2000000000000002</v>
      </c>
      <c r="E27" s="9">
        <v>5.0999999999999996</v>
      </c>
      <c r="F27" s="9">
        <v>6.4</v>
      </c>
      <c r="G27" s="9">
        <v>12.529166666666669</v>
      </c>
      <c r="H27" s="9">
        <v>12.9</v>
      </c>
      <c r="I27" s="9">
        <v>1.8333333333333315</v>
      </c>
      <c r="J27" s="24" t="s">
        <v>24</v>
      </c>
      <c r="K27" s="9">
        <v>3.2</v>
      </c>
      <c r="L27" s="9">
        <v>12.9</v>
      </c>
      <c r="M27" s="9">
        <v>85.356521739130429</v>
      </c>
      <c r="N27" s="9">
        <v>19.3</v>
      </c>
      <c r="O27" s="10">
        <v>0.35416666666666669</v>
      </c>
      <c r="P27" s="24" t="s">
        <v>23</v>
      </c>
      <c r="Q27" s="9">
        <v>2.1</v>
      </c>
      <c r="R27" s="9">
        <v>11.945833333333333</v>
      </c>
      <c r="S27" s="9"/>
      <c r="T27" s="9"/>
      <c r="U27" s="9"/>
      <c r="AA27" s="10"/>
    </row>
    <row r="28" spans="1:27" x14ac:dyDescent="0.25">
      <c r="A28" s="8">
        <v>26</v>
      </c>
      <c r="B28" s="9">
        <v>17.5</v>
      </c>
      <c r="C28" s="9">
        <v>11.9</v>
      </c>
      <c r="D28" s="24">
        <v>0.2</v>
      </c>
      <c r="E28" s="9">
        <v>9.5</v>
      </c>
      <c r="F28" s="9">
        <v>10.199999999999999</v>
      </c>
      <c r="G28" s="9">
        <v>12.549999999999997</v>
      </c>
      <c r="H28" s="9">
        <v>12.899999999999999</v>
      </c>
      <c r="I28" s="9">
        <v>6.140625</v>
      </c>
      <c r="J28" s="24" t="s">
        <v>24</v>
      </c>
      <c r="K28" s="9">
        <v>4.8</v>
      </c>
      <c r="L28" s="9">
        <v>14.7</v>
      </c>
      <c r="M28" s="9">
        <v>78.041666666666671</v>
      </c>
      <c r="N28" s="9">
        <v>49.9</v>
      </c>
      <c r="O28" s="10">
        <v>0.51041666666666663</v>
      </c>
      <c r="P28" s="24" t="s">
        <v>24</v>
      </c>
      <c r="Q28" s="9">
        <v>2.6</v>
      </c>
      <c r="R28" s="9">
        <v>14.112499999999999</v>
      </c>
      <c r="S28" s="9"/>
      <c r="T28" s="9"/>
      <c r="U28" s="9"/>
      <c r="AA28" s="10"/>
    </row>
    <row r="29" spans="1:27" x14ac:dyDescent="0.25">
      <c r="A29" s="8">
        <v>27</v>
      </c>
      <c r="B29" s="9">
        <v>15.3</v>
      </c>
      <c r="C29" s="9">
        <v>9.8000000000000007</v>
      </c>
      <c r="D29" s="24">
        <v>2.6</v>
      </c>
      <c r="E29" s="9">
        <v>7.5</v>
      </c>
      <c r="F29" s="9">
        <v>8.1999999999999993</v>
      </c>
      <c r="G29" s="9">
        <v>12.570833333333335</v>
      </c>
      <c r="H29" s="9">
        <v>12.899999999999999</v>
      </c>
      <c r="I29" s="9">
        <v>1.4999999999999982</v>
      </c>
      <c r="J29" s="24" t="s">
        <v>24</v>
      </c>
      <c r="K29" s="9">
        <v>3.2</v>
      </c>
      <c r="L29" s="9">
        <v>12.4</v>
      </c>
      <c r="M29" s="9">
        <v>92.529166666666654</v>
      </c>
      <c r="N29" s="9">
        <v>14.5</v>
      </c>
      <c r="O29" s="10">
        <v>0.375</v>
      </c>
      <c r="P29" s="24" t="s">
        <v>30</v>
      </c>
      <c r="Q29" s="9">
        <v>0.1</v>
      </c>
      <c r="R29" s="9">
        <v>12.733333333333333</v>
      </c>
      <c r="S29" s="9"/>
      <c r="T29" s="9"/>
      <c r="U29" s="9"/>
      <c r="AA29" s="10"/>
    </row>
    <row r="30" spans="1:27" x14ac:dyDescent="0.25">
      <c r="A30" s="8">
        <v>28</v>
      </c>
      <c r="B30" s="11">
        <v>15.9</v>
      </c>
      <c r="C30" s="9">
        <v>12.4</v>
      </c>
      <c r="D30" s="24">
        <v>0.6</v>
      </c>
      <c r="E30" s="9">
        <v>10.9</v>
      </c>
      <c r="F30" s="9">
        <v>10.1</v>
      </c>
      <c r="G30" s="9">
        <v>12.608333333333333</v>
      </c>
      <c r="H30" s="9">
        <v>12.899999999999999</v>
      </c>
      <c r="I30" s="9">
        <v>4.5343750000000025</v>
      </c>
      <c r="J30" s="24" t="s">
        <v>24</v>
      </c>
      <c r="K30" s="9">
        <v>4.8</v>
      </c>
      <c r="L30" s="9">
        <v>14.3</v>
      </c>
      <c r="M30" s="9">
        <v>82.499999999999986</v>
      </c>
      <c r="N30" s="9">
        <v>51.5</v>
      </c>
      <c r="O30" s="10">
        <v>0.4375</v>
      </c>
      <c r="P30" s="24" t="s">
        <v>24</v>
      </c>
      <c r="Q30" s="9">
        <v>4.3</v>
      </c>
      <c r="R30" s="9">
        <v>13.408333333333333</v>
      </c>
      <c r="S30" s="12"/>
      <c r="T30" s="9"/>
      <c r="U30" s="9"/>
      <c r="AA30" s="10"/>
    </row>
    <row r="31" spans="1:27" x14ac:dyDescent="0.25">
      <c r="A31" s="8">
        <v>29</v>
      </c>
      <c r="B31" s="9">
        <v>14.4</v>
      </c>
      <c r="C31" s="9">
        <v>9.1</v>
      </c>
      <c r="D31" s="24">
        <v>2.4</v>
      </c>
      <c r="E31" s="9">
        <v>7.1</v>
      </c>
      <c r="F31" s="9">
        <v>7.6</v>
      </c>
      <c r="G31" s="9">
        <v>12.591666666666669</v>
      </c>
      <c r="H31" s="9">
        <v>12.899999999999999</v>
      </c>
      <c r="I31" s="9">
        <v>1.2833333333333321</v>
      </c>
      <c r="J31" s="24" t="s">
        <v>24</v>
      </c>
      <c r="K31" s="9">
        <v>1.6</v>
      </c>
      <c r="L31" s="9">
        <v>9.6999999999999993</v>
      </c>
      <c r="M31" s="9">
        <v>95.625</v>
      </c>
      <c r="N31" s="9">
        <v>14.5</v>
      </c>
      <c r="O31" s="10">
        <v>0.47916666666666669</v>
      </c>
      <c r="P31" s="24" t="s">
        <v>30</v>
      </c>
      <c r="Q31" s="9">
        <v>0.1</v>
      </c>
      <c r="R31" s="9">
        <v>11.341666666666667</v>
      </c>
      <c r="S31" s="9"/>
      <c r="T31" s="9"/>
      <c r="U31" s="9"/>
      <c r="AA31" s="10"/>
    </row>
    <row r="32" spans="1:27" x14ac:dyDescent="0.25">
      <c r="A32" s="8">
        <v>30</v>
      </c>
      <c r="B32" s="9">
        <v>14.8</v>
      </c>
      <c r="C32" s="9">
        <v>9.6999999999999993</v>
      </c>
      <c r="D32" s="24">
        <v>1.2</v>
      </c>
      <c r="E32" s="9">
        <v>6.3</v>
      </c>
      <c r="F32" s="9">
        <v>6.7</v>
      </c>
      <c r="G32" s="9">
        <v>12.391666666666667</v>
      </c>
      <c r="H32" s="9">
        <v>12.891666666666667</v>
      </c>
      <c r="I32" s="9">
        <v>2.5666666666666647</v>
      </c>
      <c r="J32" s="24" t="s">
        <v>23</v>
      </c>
      <c r="K32" s="9">
        <v>1.6</v>
      </c>
      <c r="L32" s="9">
        <v>10.9</v>
      </c>
      <c r="M32" s="9">
        <v>88.558333333333323</v>
      </c>
      <c r="N32" s="9">
        <v>30.6</v>
      </c>
      <c r="O32" s="10">
        <v>0.61458333333333337</v>
      </c>
      <c r="P32" s="24" t="s">
        <v>27</v>
      </c>
      <c r="Q32" s="9">
        <v>1.3</v>
      </c>
      <c r="R32" s="9">
        <v>11.470833333333333</v>
      </c>
      <c r="S32" s="9"/>
      <c r="T32" s="9"/>
      <c r="U32" s="9"/>
      <c r="AA32" s="10"/>
    </row>
    <row r="33" spans="1:28" x14ac:dyDescent="0.25">
      <c r="A33" s="8">
        <v>31</v>
      </c>
      <c r="B33" s="9">
        <v>15.1</v>
      </c>
      <c r="C33" s="9">
        <v>9.1999999999999993</v>
      </c>
      <c r="D33" s="24">
        <v>15.6</v>
      </c>
      <c r="E33" s="9">
        <v>7.4</v>
      </c>
      <c r="F33" s="9">
        <v>7</v>
      </c>
      <c r="G33" s="9">
        <v>12.195652173913041</v>
      </c>
      <c r="H33" s="9">
        <v>12.800000000000004</v>
      </c>
      <c r="I33" s="9">
        <v>3.0500000000000025</v>
      </c>
      <c r="J33" s="24" t="s">
        <v>30</v>
      </c>
      <c r="K33" s="9">
        <v>6.4</v>
      </c>
      <c r="L33" s="9">
        <v>10.4</v>
      </c>
      <c r="M33" s="9">
        <v>89.691304347826076</v>
      </c>
      <c r="N33" s="9">
        <v>24.1</v>
      </c>
      <c r="O33" s="10">
        <v>9.375E-2</v>
      </c>
      <c r="P33" s="24" t="s">
        <v>24</v>
      </c>
      <c r="Q33" s="9">
        <v>1.1000000000000001</v>
      </c>
      <c r="R33" s="9">
        <v>11.482608695652175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15.08064516129032</v>
      </c>
      <c r="C34" s="14">
        <f>AVERAGE(C3:C33)</f>
        <v>8.4870967741935495</v>
      </c>
      <c r="D34" s="14">
        <f>SUM(D3:D33)</f>
        <v>89.600000000000009</v>
      </c>
      <c r="E34" s="14">
        <f>AVERAGE(E3:E33)</f>
        <v>6.1483870967741936</v>
      </c>
      <c r="F34" s="14">
        <f>AVERAGE(F3:F33)</f>
        <v>6.8870967741935463</v>
      </c>
      <c r="G34" s="14">
        <f>AVERAGE(G3:G33)</f>
        <v>12.704564048620849</v>
      </c>
      <c r="H34" s="14">
        <f>AVERAGE(H3:H33)</f>
        <v>13.442607526881714</v>
      </c>
      <c r="I34" s="14">
        <f>AVERAGE(I3:I33)</f>
        <v>4.6982526881720448</v>
      </c>
      <c r="J34" s="14"/>
      <c r="K34" s="14"/>
      <c r="L34" s="15">
        <f>AVERAGE(L3:L33)</f>
        <v>11.683870967741935</v>
      </c>
      <c r="M34" s="14">
        <f>AVERAGE(M3:M33)</f>
        <v>82.881919121084636</v>
      </c>
      <c r="N34" s="14">
        <f>MAX(N3:N33)</f>
        <v>67.599999999999994</v>
      </c>
      <c r="O34" s="16"/>
      <c r="P34" s="17"/>
      <c r="Q34" s="18">
        <v>128.6</v>
      </c>
      <c r="R34" s="19">
        <f>AVERAGE(R3:R33)</f>
        <v>11.564358345021041</v>
      </c>
      <c r="S34" s="20"/>
      <c r="AA34" s="10"/>
    </row>
    <row r="35" spans="1:28" x14ac:dyDescent="0.25">
      <c r="A35" s="21" t="s">
        <v>19</v>
      </c>
      <c r="B35" s="14">
        <f>MAX(B3:B33)</f>
        <v>17.7</v>
      </c>
      <c r="C35" s="14">
        <f>MIN(C3:C33)</f>
        <v>2.6</v>
      </c>
      <c r="D35" s="14">
        <f>MAX(D3:D33)</f>
        <v>22</v>
      </c>
      <c r="E35" s="14">
        <f>MIN(E3:E33)</f>
        <v>-0.7</v>
      </c>
      <c r="F35" s="14">
        <f>MIN(F3:F33)</f>
        <v>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MAX(Q3:Q31)</f>
        <v>8.3000000000000007</v>
      </c>
      <c r="R35" s="19">
        <f>MIN(R3:R33)</f>
        <v>8.7041666666666675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11.783870967741935</v>
      </c>
      <c r="C37" s="24">
        <f>COUNTIF(C3:C33,"&lt;0")</f>
        <v>0</v>
      </c>
      <c r="D37" s="24">
        <f>COUNTIF(D3:D33,"&gt;0.1")</f>
        <v>24</v>
      </c>
      <c r="E37" s="24">
        <f>COUNTIF(E3:E33,"&lt;0")</f>
        <v>1</v>
      </c>
      <c r="Q37" s="24">
        <f>COUNTIF(Q3:Q33,"&lt;0.05")</f>
        <v>1</v>
      </c>
      <c r="AB37" s="10"/>
    </row>
    <row r="38" spans="1:28" x14ac:dyDescent="0.25">
      <c r="D38" s="24">
        <f>COUNTIF(D3:D33,"&gt;0.9")</f>
        <v>15</v>
      </c>
    </row>
    <row r="39" spans="1:28" x14ac:dyDescent="0.25">
      <c r="Q39" s="24" t="s">
        <v>20</v>
      </c>
    </row>
    <row r="41" spans="1:28" x14ac:dyDescent="0.25">
      <c r="Q41" s="9">
        <f>SUM(Q3:Q33)</f>
        <v>86.799999999999955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F794-F094-4D5F-BC8A-751AA7DF21AB}">
  <sheetPr>
    <pageSetUpPr fitToPage="1"/>
  </sheetPr>
  <dimension ref="A1:AB41"/>
  <sheetViews>
    <sheetView topLeftCell="A13" zoomScale="75" zoomScaleNormal="75" workbookViewId="0">
      <selection activeCell="D34" sqref="D34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25"/>
    </row>
    <row r="3" spans="1:27" x14ac:dyDescent="0.25">
      <c r="A3" s="8">
        <v>1</v>
      </c>
      <c r="B3" s="9">
        <v>13.4</v>
      </c>
      <c r="C3" s="9">
        <v>10.199999999999999</v>
      </c>
      <c r="D3" s="24">
        <v>1.2</v>
      </c>
      <c r="E3" s="9">
        <v>9.6999999999999993</v>
      </c>
      <c r="F3" s="9">
        <v>9.5</v>
      </c>
      <c r="G3" s="9">
        <v>12.187499999999995</v>
      </c>
      <c r="H3" s="9">
        <v>12.800000000000004</v>
      </c>
      <c r="I3" s="9">
        <v>4.871875000000002</v>
      </c>
      <c r="J3" s="26" t="s">
        <v>24</v>
      </c>
      <c r="K3" s="9">
        <v>14.5</v>
      </c>
      <c r="L3" s="9">
        <v>11.6</v>
      </c>
      <c r="M3" s="9">
        <v>82.087499999999991</v>
      </c>
      <c r="N3" s="9">
        <v>45.1</v>
      </c>
      <c r="O3" s="10">
        <v>0.5</v>
      </c>
      <c r="P3" s="26" t="s">
        <v>24</v>
      </c>
      <c r="Q3" s="9">
        <v>2.1</v>
      </c>
      <c r="R3" s="9">
        <v>10.745833333333337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11.6</v>
      </c>
      <c r="C4" s="9">
        <v>5.2</v>
      </c>
      <c r="D4" s="24">
        <v>3.4</v>
      </c>
      <c r="E4" s="9">
        <v>2.4</v>
      </c>
      <c r="F4" s="9">
        <v>2.7</v>
      </c>
      <c r="G4" s="9">
        <v>11.854166666666666</v>
      </c>
      <c r="H4" s="9">
        <v>12.70416666666666</v>
      </c>
      <c r="I4" s="9">
        <v>6.0479166666666631</v>
      </c>
      <c r="J4" s="26" t="s">
        <v>23</v>
      </c>
      <c r="K4" s="9">
        <v>1.6</v>
      </c>
      <c r="L4" s="9">
        <v>7.3</v>
      </c>
      <c r="M4" s="9">
        <v>84.012500000000003</v>
      </c>
      <c r="N4" s="9">
        <v>61.2</v>
      </c>
      <c r="O4" s="10">
        <v>0.92708333333333337</v>
      </c>
      <c r="P4" s="26" t="s">
        <v>32</v>
      </c>
      <c r="Q4" s="9">
        <v>1</v>
      </c>
      <c r="R4" s="9">
        <v>8.8166666666666647</v>
      </c>
      <c r="S4" s="9"/>
      <c r="T4" s="9"/>
      <c r="U4" s="9"/>
      <c r="AA4" s="10"/>
    </row>
    <row r="5" spans="1:27" x14ac:dyDescent="0.25">
      <c r="A5" s="8">
        <v>3</v>
      </c>
      <c r="B5" s="9">
        <v>12.1</v>
      </c>
      <c r="C5" s="9">
        <v>6.7</v>
      </c>
      <c r="D5" s="24">
        <v>0</v>
      </c>
      <c r="E5" s="9">
        <v>5</v>
      </c>
      <c r="F5" s="9">
        <v>4.9000000000000004</v>
      </c>
      <c r="G5" s="9">
        <v>11.395833333333337</v>
      </c>
      <c r="H5" s="9">
        <v>12.654166666666669</v>
      </c>
      <c r="I5" s="9">
        <v>2.1177083333333311</v>
      </c>
      <c r="J5" s="26" t="s">
        <v>36</v>
      </c>
      <c r="K5" s="9">
        <v>0</v>
      </c>
      <c r="L5" s="9">
        <v>7.4</v>
      </c>
      <c r="M5" s="9">
        <v>82.895833333333329</v>
      </c>
      <c r="N5" s="9">
        <v>37</v>
      </c>
      <c r="O5" s="10">
        <v>2.0833333333333332E-2</v>
      </c>
      <c r="P5" s="26" t="s">
        <v>23</v>
      </c>
      <c r="Q5" s="9">
        <v>3.5</v>
      </c>
      <c r="R5" s="9">
        <v>7.7125000000000012</v>
      </c>
      <c r="S5" s="9"/>
      <c r="T5" s="9"/>
      <c r="U5" s="9"/>
      <c r="AA5" s="10"/>
    </row>
    <row r="6" spans="1:27" x14ac:dyDescent="0.25">
      <c r="A6" s="8">
        <v>4</v>
      </c>
      <c r="B6" s="9">
        <v>12.4</v>
      </c>
      <c r="C6" s="9">
        <v>3.1</v>
      </c>
      <c r="D6" s="24">
        <v>0.6</v>
      </c>
      <c r="E6" s="9">
        <v>-0.2</v>
      </c>
      <c r="F6" s="9">
        <v>0.3</v>
      </c>
      <c r="G6" s="9">
        <v>10.950000000000003</v>
      </c>
      <c r="H6" s="9">
        <v>12.533333333333331</v>
      </c>
      <c r="I6" s="9">
        <v>4.5864583333333355</v>
      </c>
      <c r="J6" s="26" t="s">
        <v>24</v>
      </c>
      <c r="K6" s="9">
        <v>3.2</v>
      </c>
      <c r="L6" s="9">
        <v>6.1</v>
      </c>
      <c r="M6" s="9">
        <v>82.895833333333343</v>
      </c>
      <c r="N6" s="9">
        <v>41.8</v>
      </c>
      <c r="O6" s="10">
        <v>0.54166666666666663</v>
      </c>
      <c r="P6" s="26" t="s">
        <v>26</v>
      </c>
      <c r="Q6" s="9">
        <v>5.7</v>
      </c>
      <c r="R6" s="9">
        <v>6.9083333333333341</v>
      </c>
      <c r="S6" s="9"/>
      <c r="T6" s="9"/>
      <c r="U6" s="9"/>
      <c r="AA6" s="10"/>
    </row>
    <row r="7" spans="1:27" x14ac:dyDescent="0.25">
      <c r="A7" s="8">
        <v>5</v>
      </c>
      <c r="B7" s="9">
        <v>10.1</v>
      </c>
      <c r="C7" s="9">
        <v>4.4000000000000004</v>
      </c>
      <c r="D7" s="24">
        <v>1.4</v>
      </c>
      <c r="E7" s="9">
        <v>1.6</v>
      </c>
      <c r="F7" s="9">
        <v>2</v>
      </c>
      <c r="G7" s="9">
        <v>10.46666666666667</v>
      </c>
      <c r="H7" s="9">
        <v>12.370833333333339</v>
      </c>
      <c r="I7" s="9">
        <v>2.1999999999999988</v>
      </c>
      <c r="J7" s="26" t="s">
        <v>24</v>
      </c>
      <c r="K7" s="9">
        <v>1.6</v>
      </c>
      <c r="L7" s="9">
        <v>7.7</v>
      </c>
      <c r="M7" s="9">
        <v>94.058333333333337</v>
      </c>
      <c r="N7" s="9">
        <v>27.4</v>
      </c>
      <c r="O7" s="10">
        <v>0.55208333333333337</v>
      </c>
      <c r="P7" s="26" t="s">
        <v>72</v>
      </c>
      <c r="Q7" s="9">
        <v>0.2</v>
      </c>
      <c r="R7" s="9">
        <v>7.4791666666666679</v>
      </c>
      <c r="S7" s="9"/>
      <c r="T7" s="9"/>
      <c r="U7" s="9"/>
      <c r="AA7" s="10"/>
    </row>
    <row r="8" spans="1:27" x14ac:dyDescent="0.25">
      <c r="A8" s="8">
        <v>6</v>
      </c>
      <c r="B8" s="9">
        <v>9.3000000000000007</v>
      </c>
      <c r="C8" s="9">
        <v>4.7</v>
      </c>
      <c r="D8" s="24">
        <v>0.4</v>
      </c>
      <c r="E8" s="9">
        <v>2.6</v>
      </c>
      <c r="F8" s="9">
        <v>2.5</v>
      </c>
      <c r="G8" s="9">
        <v>10.154166666666665</v>
      </c>
      <c r="H8" s="9">
        <v>12.195833333333333</v>
      </c>
      <c r="I8" s="9">
        <v>1.8666666666666645</v>
      </c>
      <c r="J8" s="26" t="s">
        <v>24</v>
      </c>
      <c r="K8" s="9">
        <v>3.2</v>
      </c>
      <c r="L8" s="9">
        <v>5.0999999999999996</v>
      </c>
      <c r="M8" s="9">
        <v>96.562499999999986</v>
      </c>
      <c r="N8" s="9">
        <v>17.7</v>
      </c>
      <c r="O8" s="10">
        <v>0.33333333333333331</v>
      </c>
      <c r="P8" s="26" t="s">
        <v>24</v>
      </c>
      <c r="Q8" s="9">
        <v>0.1</v>
      </c>
      <c r="R8" s="9">
        <v>6.8624999999999998</v>
      </c>
      <c r="S8" s="9"/>
      <c r="T8" s="9"/>
      <c r="U8" s="9"/>
      <c r="AA8" s="10"/>
    </row>
    <row r="9" spans="1:27" x14ac:dyDescent="0.25">
      <c r="A9" s="8">
        <v>7</v>
      </c>
      <c r="B9" s="9">
        <v>14.2</v>
      </c>
      <c r="C9" s="9">
        <v>5</v>
      </c>
      <c r="D9" s="24">
        <v>2.2000000000000002</v>
      </c>
      <c r="E9" s="9">
        <v>2.9</v>
      </c>
      <c r="F9" s="9">
        <v>3</v>
      </c>
      <c r="G9" s="9">
        <v>9.9791666666666696</v>
      </c>
      <c r="H9" s="9">
        <v>12.008333333333331</v>
      </c>
      <c r="I9" s="9">
        <v>3.9375</v>
      </c>
      <c r="J9" s="26" t="s">
        <v>36</v>
      </c>
      <c r="K9" s="9">
        <v>4.8</v>
      </c>
      <c r="L9" s="9">
        <v>9.3000000000000007</v>
      </c>
      <c r="M9" s="9">
        <v>87.333333333333329</v>
      </c>
      <c r="N9" s="9">
        <v>32.200000000000003</v>
      </c>
      <c r="O9" s="10">
        <v>0.61458333333333337</v>
      </c>
      <c r="P9" s="26" t="s">
        <v>28</v>
      </c>
      <c r="Q9" s="9">
        <v>0.6</v>
      </c>
      <c r="R9" s="9">
        <v>10.479166666666666</v>
      </c>
      <c r="S9" s="9"/>
      <c r="T9" s="9"/>
      <c r="U9" s="9"/>
      <c r="AA9" s="10"/>
    </row>
    <row r="10" spans="1:27" x14ac:dyDescent="0.25">
      <c r="A10" s="8">
        <v>8</v>
      </c>
      <c r="B10" s="9">
        <v>12.3</v>
      </c>
      <c r="C10" s="9">
        <v>8.5</v>
      </c>
      <c r="D10" s="24">
        <v>0.6</v>
      </c>
      <c r="E10" s="9">
        <v>6.7</v>
      </c>
      <c r="F10" s="9">
        <v>6.6</v>
      </c>
      <c r="G10" s="9">
        <v>10.283333333333337</v>
      </c>
      <c r="H10" s="9">
        <v>11.841666666666674</v>
      </c>
      <c r="I10" s="9">
        <v>4.2197916666666693</v>
      </c>
      <c r="J10" s="26" t="s">
        <v>24</v>
      </c>
      <c r="K10" s="9">
        <v>1.6</v>
      </c>
      <c r="L10" s="9">
        <v>9.1</v>
      </c>
      <c r="M10" s="9">
        <v>84.312500000000014</v>
      </c>
      <c r="N10" s="9">
        <v>40.200000000000003</v>
      </c>
      <c r="O10" s="10">
        <v>6.25E-2</v>
      </c>
      <c r="P10" s="26" t="s">
        <v>30</v>
      </c>
      <c r="Q10" s="9">
        <v>2.9</v>
      </c>
      <c r="R10" s="9">
        <v>10.279166666666667</v>
      </c>
      <c r="S10" s="9"/>
      <c r="T10" s="9"/>
      <c r="U10" s="9"/>
      <c r="AA10" s="10"/>
    </row>
    <row r="11" spans="1:27" x14ac:dyDescent="0.25">
      <c r="A11" s="8">
        <v>9</v>
      </c>
      <c r="B11" s="9">
        <v>14.5</v>
      </c>
      <c r="C11" s="9">
        <v>7.6</v>
      </c>
      <c r="D11" s="24">
        <v>0.4</v>
      </c>
      <c r="E11" s="9">
        <v>5.2</v>
      </c>
      <c r="F11" s="9">
        <v>5.3</v>
      </c>
      <c r="G11" s="9">
        <v>10.370833333333339</v>
      </c>
      <c r="H11" s="9">
        <v>11.74166666666666</v>
      </c>
      <c r="I11" s="9">
        <v>4.5739583333333353</v>
      </c>
      <c r="J11" s="26" t="s">
        <v>24</v>
      </c>
      <c r="K11" s="9">
        <v>3.2</v>
      </c>
      <c r="L11" s="9">
        <v>8.9</v>
      </c>
      <c r="M11" s="9">
        <v>80.362499999999997</v>
      </c>
      <c r="N11" s="9">
        <v>29</v>
      </c>
      <c r="O11" s="10">
        <v>0.94791666666666663</v>
      </c>
      <c r="P11" s="26" t="s">
        <v>27</v>
      </c>
      <c r="Q11" s="9">
        <v>2.4</v>
      </c>
      <c r="R11" s="9">
        <v>10.041666666666668</v>
      </c>
      <c r="S11" s="9"/>
      <c r="T11" s="9"/>
      <c r="U11" s="9"/>
      <c r="AA11" s="10"/>
    </row>
    <row r="12" spans="1:27" x14ac:dyDescent="0.25">
      <c r="A12" s="8">
        <v>10</v>
      </c>
      <c r="B12" s="9">
        <v>16</v>
      </c>
      <c r="C12" s="9">
        <v>8.5</v>
      </c>
      <c r="D12" s="24">
        <v>0</v>
      </c>
      <c r="E12" s="9">
        <v>7.2</v>
      </c>
      <c r="F12" s="9">
        <v>6.4</v>
      </c>
      <c r="G12" s="9">
        <v>10.437499999999998</v>
      </c>
      <c r="H12" s="9">
        <v>11.699999999999996</v>
      </c>
      <c r="I12" s="9">
        <v>14.480208333333337</v>
      </c>
      <c r="J12" s="26" t="s">
        <v>24</v>
      </c>
      <c r="K12" s="9">
        <v>14.5</v>
      </c>
      <c r="L12" s="9">
        <v>14.4</v>
      </c>
      <c r="M12" s="9">
        <v>75.108333333333334</v>
      </c>
      <c r="N12" s="9">
        <v>72.400000000000006</v>
      </c>
      <c r="O12" s="10">
        <v>0.69791666666666663</v>
      </c>
      <c r="P12" s="26" t="s">
        <v>24</v>
      </c>
      <c r="Q12" s="9">
        <v>1.5</v>
      </c>
      <c r="R12" s="9">
        <v>14.450000000000001</v>
      </c>
      <c r="S12" s="9"/>
      <c r="T12" s="9"/>
      <c r="U12" s="9"/>
      <c r="AA12" s="10"/>
    </row>
    <row r="13" spans="1:27" x14ac:dyDescent="0.25">
      <c r="A13" s="8">
        <v>11</v>
      </c>
      <c r="B13" s="9">
        <v>16.899999999999999</v>
      </c>
      <c r="C13" s="9">
        <v>14.4</v>
      </c>
      <c r="D13" s="24">
        <v>0</v>
      </c>
      <c r="E13" s="9">
        <v>13.4</v>
      </c>
      <c r="F13" s="9">
        <v>12.7</v>
      </c>
      <c r="G13" s="9">
        <v>10.962499999999999</v>
      </c>
      <c r="H13" s="9">
        <v>11.604166666666664</v>
      </c>
      <c r="I13" s="9">
        <v>15.750000000000005</v>
      </c>
      <c r="J13" s="26" t="s">
        <v>24</v>
      </c>
      <c r="K13" s="9">
        <v>17.7</v>
      </c>
      <c r="L13" s="9">
        <v>15.4</v>
      </c>
      <c r="M13" s="9">
        <v>73.587500000000006</v>
      </c>
      <c r="N13" s="9">
        <v>83.7</v>
      </c>
      <c r="O13" s="10">
        <v>2.0833333333333332E-2</v>
      </c>
      <c r="P13" s="26" t="s">
        <v>24</v>
      </c>
      <c r="Q13" s="9">
        <v>0.9</v>
      </c>
      <c r="R13" s="9">
        <v>15.316666666666665</v>
      </c>
      <c r="S13" s="9"/>
      <c r="T13" s="9"/>
      <c r="U13" s="9"/>
      <c r="AA13" s="10"/>
    </row>
    <row r="14" spans="1:27" x14ac:dyDescent="0.25">
      <c r="A14" s="8">
        <v>12</v>
      </c>
      <c r="B14" s="9">
        <v>13.3</v>
      </c>
      <c r="C14" s="9">
        <v>10.199999999999999</v>
      </c>
      <c r="D14" s="24">
        <v>0</v>
      </c>
      <c r="E14" s="9">
        <v>8.1999999999999993</v>
      </c>
      <c r="F14" s="9">
        <v>8.3000000000000007</v>
      </c>
      <c r="G14" s="9">
        <v>11.287500000000003</v>
      </c>
      <c r="H14" s="9">
        <v>11.666666666666663</v>
      </c>
      <c r="I14" s="9">
        <v>2.1333333333333315</v>
      </c>
      <c r="J14" s="26" t="s">
        <v>36</v>
      </c>
      <c r="K14" s="9">
        <v>0</v>
      </c>
      <c r="L14" s="11">
        <v>10.6</v>
      </c>
      <c r="M14" s="9">
        <v>89.108333333333348</v>
      </c>
      <c r="N14" s="9">
        <v>17.7</v>
      </c>
      <c r="O14" s="10">
        <v>4.1666666666666664E-2</v>
      </c>
      <c r="P14" s="26" t="s">
        <v>23</v>
      </c>
      <c r="Q14" s="9">
        <v>2.1</v>
      </c>
      <c r="R14" s="9">
        <v>11.2875</v>
      </c>
      <c r="S14" s="9"/>
      <c r="T14" s="12"/>
      <c r="U14" s="9"/>
      <c r="AA14" s="10"/>
    </row>
    <row r="15" spans="1:27" x14ac:dyDescent="0.25">
      <c r="A15" s="8">
        <v>13</v>
      </c>
      <c r="B15" s="9">
        <v>10.6</v>
      </c>
      <c r="C15" s="9">
        <v>8.8000000000000007</v>
      </c>
      <c r="D15" s="24">
        <v>0</v>
      </c>
      <c r="E15" s="9">
        <v>8.6999999999999993</v>
      </c>
      <c r="F15" s="9">
        <v>8.5</v>
      </c>
      <c r="G15" s="9">
        <v>11.300000000000004</v>
      </c>
      <c r="H15" s="9">
        <v>11.699999999999996</v>
      </c>
      <c r="I15" s="9">
        <v>2.1499999999999981</v>
      </c>
      <c r="J15" s="26" t="s">
        <v>23</v>
      </c>
      <c r="K15" s="9">
        <v>3.2</v>
      </c>
      <c r="L15" s="9">
        <v>8.9</v>
      </c>
      <c r="M15" s="9">
        <v>98.67916666666666</v>
      </c>
      <c r="N15" s="9">
        <v>19.3</v>
      </c>
      <c r="O15" s="10">
        <v>0.5</v>
      </c>
      <c r="P15" s="26" t="s">
        <v>24</v>
      </c>
      <c r="Q15" s="9">
        <v>0.1</v>
      </c>
      <c r="R15" s="9">
        <v>9.7249999999999996</v>
      </c>
      <c r="S15" s="9"/>
      <c r="T15" s="9"/>
      <c r="U15" s="9"/>
      <c r="AA15" s="10"/>
    </row>
    <row r="16" spans="1:27" x14ac:dyDescent="0.25">
      <c r="A16" s="8">
        <v>14</v>
      </c>
      <c r="B16" s="9">
        <v>9.9</v>
      </c>
      <c r="C16" s="9">
        <v>8.9</v>
      </c>
      <c r="D16" s="24">
        <v>0.2</v>
      </c>
      <c r="E16" s="9">
        <v>8.1</v>
      </c>
      <c r="F16" s="9">
        <v>8.4</v>
      </c>
      <c r="G16" s="9">
        <v>11.300000000000004</v>
      </c>
      <c r="H16" s="9">
        <v>11.75833333333334</v>
      </c>
      <c r="I16" s="9">
        <v>1.5166666666666651</v>
      </c>
      <c r="J16" s="26" t="s">
        <v>27</v>
      </c>
      <c r="K16" s="9">
        <v>1.6</v>
      </c>
      <c r="L16" s="9">
        <v>9.8000000000000007</v>
      </c>
      <c r="M16" s="9">
        <v>97.358333333333334</v>
      </c>
      <c r="N16" s="9">
        <v>14.5</v>
      </c>
      <c r="O16" s="10">
        <v>0.44791666666666669</v>
      </c>
      <c r="P16" s="26" t="s">
        <v>36</v>
      </c>
      <c r="Q16" s="9">
        <v>0.4</v>
      </c>
      <c r="R16" s="9">
        <v>9.1749999999999989</v>
      </c>
      <c r="S16" s="9"/>
      <c r="T16" s="9"/>
      <c r="U16" s="9"/>
      <c r="AA16" s="10"/>
    </row>
    <row r="17" spans="1:27" x14ac:dyDescent="0.25">
      <c r="A17" s="8">
        <v>15</v>
      </c>
      <c r="B17" s="9">
        <v>10.7</v>
      </c>
      <c r="C17" s="9">
        <v>7.8</v>
      </c>
      <c r="D17" s="24">
        <v>20.8</v>
      </c>
      <c r="E17" s="9">
        <v>6.1</v>
      </c>
      <c r="F17" s="9">
        <v>6.3</v>
      </c>
      <c r="G17" s="9">
        <v>11.137499999999998</v>
      </c>
      <c r="H17" s="9">
        <v>11.800000000000004</v>
      </c>
      <c r="I17" s="9">
        <v>1.6833333333333325</v>
      </c>
      <c r="J17" s="26" t="s">
        <v>30</v>
      </c>
      <c r="K17" s="9">
        <v>3.2</v>
      </c>
      <c r="L17" s="9">
        <v>8.9</v>
      </c>
      <c r="M17" s="9">
        <v>96.133333333333326</v>
      </c>
      <c r="N17" s="9">
        <v>25.7</v>
      </c>
      <c r="O17" s="10">
        <v>0.45833333333333331</v>
      </c>
      <c r="P17" s="26" t="s">
        <v>36</v>
      </c>
      <c r="Q17" s="9">
        <v>0.1</v>
      </c>
      <c r="R17" s="9">
        <v>8.5625000000000018</v>
      </c>
      <c r="S17" s="9"/>
      <c r="T17" s="9"/>
      <c r="U17" s="9"/>
      <c r="AA17" s="10"/>
    </row>
    <row r="18" spans="1:27" x14ac:dyDescent="0.25">
      <c r="A18" s="8">
        <v>16</v>
      </c>
      <c r="B18" s="9">
        <v>9.6</v>
      </c>
      <c r="C18" s="9">
        <v>4.9000000000000004</v>
      </c>
      <c r="D18" s="24">
        <v>20.8</v>
      </c>
      <c r="E18" s="9">
        <v>2.9</v>
      </c>
      <c r="F18" s="9">
        <v>3.8</v>
      </c>
      <c r="G18" s="9">
        <v>10.774999999999997</v>
      </c>
      <c r="H18" s="9">
        <v>11.779166666666669</v>
      </c>
      <c r="I18" s="9">
        <v>1.0833333333333333</v>
      </c>
      <c r="J18" s="26" t="s">
        <v>29</v>
      </c>
      <c r="K18" s="9">
        <v>1.6</v>
      </c>
      <c r="L18" s="9">
        <v>6.3</v>
      </c>
      <c r="M18" s="9">
        <v>95.512500000000003</v>
      </c>
      <c r="N18" s="9">
        <v>14.5</v>
      </c>
      <c r="O18" s="10">
        <v>0.51041666666666663</v>
      </c>
      <c r="P18" s="26" t="s">
        <v>30</v>
      </c>
      <c r="Q18" s="9">
        <v>0.5</v>
      </c>
      <c r="R18" s="9">
        <v>6.7041666666666657</v>
      </c>
      <c r="S18" s="9"/>
      <c r="T18" s="9"/>
      <c r="U18" s="9"/>
      <c r="AA18" s="10"/>
    </row>
    <row r="19" spans="1:27" x14ac:dyDescent="0.25">
      <c r="A19" s="8">
        <v>17</v>
      </c>
      <c r="B19" s="9">
        <v>9.9</v>
      </c>
      <c r="C19" s="9">
        <v>6.3</v>
      </c>
      <c r="D19" s="24">
        <v>31.6</v>
      </c>
      <c r="E19" s="9">
        <v>5.2</v>
      </c>
      <c r="F19" s="9">
        <v>6.3</v>
      </c>
      <c r="G19" s="9">
        <v>10.462500000000002</v>
      </c>
      <c r="H19" s="9">
        <v>11.699999999999996</v>
      </c>
      <c r="I19" s="9">
        <v>12.252083333333337</v>
      </c>
      <c r="J19" s="26" t="s">
        <v>28</v>
      </c>
      <c r="K19" s="9">
        <v>14.5</v>
      </c>
      <c r="L19" s="9">
        <v>8.9</v>
      </c>
      <c r="M19" s="9">
        <v>97.75</v>
      </c>
      <c r="N19" s="9">
        <v>46.7</v>
      </c>
      <c r="O19" s="10">
        <v>0.375</v>
      </c>
      <c r="P19" s="26" t="s">
        <v>28</v>
      </c>
      <c r="Q19" s="9">
        <v>0</v>
      </c>
      <c r="R19" s="9">
        <v>8.8916666666666675</v>
      </c>
      <c r="S19" s="9"/>
      <c r="T19" s="9"/>
      <c r="U19" s="9"/>
      <c r="AA19" s="10"/>
    </row>
    <row r="20" spans="1:27" x14ac:dyDescent="0.25">
      <c r="A20" s="8">
        <v>18</v>
      </c>
      <c r="B20" s="9">
        <v>10.7</v>
      </c>
      <c r="C20" s="9">
        <v>8.3000000000000007</v>
      </c>
      <c r="D20" s="24">
        <v>0.8</v>
      </c>
      <c r="E20" s="9">
        <v>7.7</v>
      </c>
      <c r="F20" s="9">
        <v>8.1999999999999993</v>
      </c>
      <c r="G20" s="9">
        <v>10.520833333333332</v>
      </c>
      <c r="H20" s="9">
        <v>11.612499999999997</v>
      </c>
      <c r="I20" s="9">
        <v>6.0468750000000036</v>
      </c>
      <c r="J20" s="26" t="s">
        <v>23</v>
      </c>
      <c r="K20" s="9">
        <v>9.6999999999999993</v>
      </c>
      <c r="L20" s="9">
        <v>8.6</v>
      </c>
      <c r="M20" s="9">
        <v>88.604166666666671</v>
      </c>
      <c r="N20" s="9">
        <v>35.4</v>
      </c>
      <c r="O20" s="10">
        <v>0.42708333333333331</v>
      </c>
      <c r="P20" s="26" t="s">
        <v>24</v>
      </c>
      <c r="Q20" s="9">
        <v>1.7</v>
      </c>
      <c r="R20" s="9">
        <v>8.8583333333333343</v>
      </c>
      <c r="S20" s="9"/>
      <c r="T20" s="9"/>
      <c r="U20" s="9"/>
      <c r="AA20" s="10"/>
    </row>
    <row r="21" spans="1:27" x14ac:dyDescent="0.25">
      <c r="A21" s="8">
        <v>19</v>
      </c>
      <c r="B21" s="9">
        <v>6.9</v>
      </c>
      <c r="C21" s="9">
        <v>5.7</v>
      </c>
      <c r="D21" s="24">
        <v>5.2</v>
      </c>
      <c r="E21" s="9">
        <v>3.3</v>
      </c>
      <c r="F21" s="9">
        <v>4.4000000000000004</v>
      </c>
      <c r="G21" s="9">
        <v>10.441666666666672</v>
      </c>
      <c r="H21" s="9">
        <v>11.549999999999997</v>
      </c>
      <c r="I21" s="9">
        <v>1.7333333333333314</v>
      </c>
      <c r="J21" s="26" t="s">
        <v>36</v>
      </c>
      <c r="K21" s="9">
        <v>3.2</v>
      </c>
      <c r="L21" s="9">
        <v>6.8</v>
      </c>
      <c r="M21" s="9">
        <v>89.879166666666677</v>
      </c>
      <c r="N21" s="9">
        <v>22.5</v>
      </c>
      <c r="O21" s="10">
        <v>0.35416666666666669</v>
      </c>
      <c r="P21" s="26" t="s">
        <v>29</v>
      </c>
      <c r="Q21" s="9">
        <v>0.1</v>
      </c>
      <c r="R21" s="9">
        <v>6.2083333333333348</v>
      </c>
      <c r="S21" s="9"/>
      <c r="T21" s="9"/>
      <c r="U21" s="9"/>
      <c r="AA21" s="10"/>
    </row>
    <row r="22" spans="1:27" x14ac:dyDescent="0.25">
      <c r="A22" s="8">
        <v>20</v>
      </c>
      <c r="B22" s="9">
        <v>9.9</v>
      </c>
      <c r="C22" s="9">
        <v>4.5999999999999996</v>
      </c>
      <c r="D22" s="24">
        <v>0</v>
      </c>
      <c r="E22" s="9">
        <v>4.3</v>
      </c>
      <c r="F22" s="9">
        <v>5</v>
      </c>
      <c r="G22" s="9">
        <v>10.079166666666666</v>
      </c>
      <c r="H22" s="9">
        <v>11.495833333333332</v>
      </c>
      <c r="I22" s="9">
        <v>1.7999999999999983</v>
      </c>
      <c r="J22" s="26" t="s">
        <v>24</v>
      </c>
      <c r="K22" s="9">
        <v>1.6</v>
      </c>
      <c r="L22" s="9">
        <v>5</v>
      </c>
      <c r="M22" s="9">
        <v>89.90000000000002</v>
      </c>
      <c r="N22" s="9">
        <v>17.7</v>
      </c>
      <c r="O22" s="10">
        <v>7.2916666666666671E-2</v>
      </c>
      <c r="P22" s="26" t="s">
        <v>30</v>
      </c>
      <c r="Q22" s="9">
        <v>2.2999999999999998</v>
      </c>
      <c r="R22" s="9">
        <v>5.1041666666666661</v>
      </c>
      <c r="S22" s="9"/>
      <c r="T22" s="9"/>
      <c r="U22" s="9"/>
      <c r="AA22" s="10"/>
    </row>
    <row r="23" spans="1:27" x14ac:dyDescent="0.25">
      <c r="A23" s="8">
        <v>21</v>
      </c>
      <c r="B23" s="9">
        <v>7.5</v>
      </c>
      <c r="C23" s="9">
        <v>-0.9</v>
      </c>
      <c r="D23" s="24">
        <v>5.6</v>
      </c>
      <c r="E23" s="9">
        <v>-3.3</v>
      </c>
      <c r="F23" s="9">
        <v>-2.7</v>
      </c>
      <c r="G23" s="9">
        <v>9.4708333333333314</v>
      </c>
      <c r="H23" s="9">
        <v>11.379166666666672</v>
      </c>
      <c r="I23" s="9">
        <v>2.1885416666666662</v>
      </c>
      <c r="J23" s="26" t="s">
        <v>24</v>
      </c>
      <c r="K23" s="9">
        <v>0</v>
      </c>
      <c r="L23" s="9">
        <v>-0.3</v>
      </c>
      <c r="M23" s="9">
        <v>97.683333333333337</v>
      </c>
      <c r="N23" s="9">
        <v>24.1</v>
      </c>
      <c r="O23" s="10">
        <v>0.91666666666666663</v>
      </c>
      <c r="P23" s="26" t="s">
        <v>28</v>
      </c>
      <c r="Q23" s="9">
        <v>0.2</v>
      </c>
      <c r="R23" s="9">
        <v>2.4624999999999999</v>
      </c>
      <c r="S23" s="9"/>
      <c r="T23" s="9"/>
      <c r="U23" s="9"/>
      <c r="AA23" s="10"/>
    </row>
    <row r="24" spans="1:27" x14ac:dyDescent="0.25">
      <c r="A24" s="8">
        <v>22</v>
      </c>
      <c r="B24" s="9">
        <v>8.8000000000000007</v>
      </c>
      <c r="C24" s="9">
        <v>-0.3</v>
      </c>
      <c r="D24" s="24">
        <v>0.6</v>
      </c>
      <c r="E24" s="9">
        <v>4</v>
      </c>
      <c r="F24" s="9">
        <v>4.0999999999999996</v>
      </c>
      <c r="G24" s="9">
        <v>9.0333333333333332</v>
      </c>
      <c r="H24" s="9">
        <v>11.224999999999996</v>
      </c>
      <c r="I24" s="9">
        <v>4.3416666666666686</v>
      </c>
      <c r="J24" s="26" t="s">
        <v>35</v>
      </c>
      <c r="K24" s="9">
        <v>4.8</v>
      </c>
      <c r="L24" s="9">
        <v>7.1</v>
      </c>
      <c r="M24" s="9">
        <v>95.079166666666666</v>
      </c>
      <c r="N24" s="9">
        <v>27.4</v>
      </c>
      <c r="O24" s="10">
        <v>9.375E-2</v>
      </c>
      <c r="P24" s="26" t="s">
        <v>29</v>
      </c>
      <c r="Q24" s="9">
        <v>0.2</v>
      </c>
      <c r="R24" s="9">
        <v>6.4541666666666657</v>
      </c>
      <c r="S24" s="9"/>
      <c r="T24" s="9"/>
      <c r="U24" s="9"/>
      <c r="AA24" s="10"/>
    </row>
    <row r="25" spans="1:27" x14ac:dyDescent="0.25">
      <c r="A25" s="8">
        <v>23</v>
      </c>
      <c r="B25" s="9">
        <v>7.8</v>
      </c>
      <c r="C25" s="9">
        <v>1.9</v>
      </c>
      <c r="D25" s="24">
        <v>4.2</v>
      </c>
      <c r="E25" s="9">
        <v>-0.6</v>
      </c>
      <c r="F25" s="9">
        <v>0</v>
      </c>
      <c r="G25" s="9">
        <v>8.8458333333333297</v>
      </c>
      <c r="H25" s="9">
        <v>11.041666666666666</v>
      </c>
      <c r="I25" s="9">
        <v>1.6333333333333317</v>
      </c>
      <c r="J25" s="26" t="s">
        <v>36</v>
      </c>
      <c r="K25" s="9">
        <v>1.6</v>
      </c>
      <c r="L25" s="9">
        <v>4.9000000000000004</v>
      </c>
      <c r="M25" s="9">
        <v>93.96666666666664</v>
      </c>
      <c r="N25" s="9">
        <v>22.5</v>
      </c>
      <c r="O25" s="10">
        <v>0.44791666666666669</v>
      </c>
      <c r="P25" s="26" t="s">
        <v>72</v>
      </c>
      <c r="Q25" s="9">
        <v>2.2999999999999998</v>
      </c>
      <c r="R25" s="9">
        <v>5.0333333333333332</v>
      </c>
      <c r="S25" s="9"/>
      <c r="T25" s="9"/>
      <c r="U25" s="9"/>
      <c r="AA25" s="10"/>
    </row>
    <row r="26" spans="1:27" x14ac:dyDescent="0.25">
      <c r="A26" s="8">
        <v>24</v>
      </c>
      <c r="B26" s="9">
        <v>8.4</v>
      </c>
      <c r="C26" s="9">
        <v>4.5999999999999996</v>
      </c>
      <c r="D26" s="24">
        <v>1.4</v>
      </c>
      <c r="E26" s="9">
        <v>1.8</v>
      </c>
      <c r="F26" s="9">
        <v>2.4</v>
      </c>
      <c r="G26" s="9">
        <v>8.5708333333333329</v>
      </c>
      <c r="H26" s="9">
        <v>10.866666666666672</v>
      </c>
      <c r="I26" s="9">
        <v>3.2333333333333383</v>
      </c>
      <c r="J26" s="26" t="s">
        <v>30</v>
      </c>
      <c r="K26" s="9">
        <v>3.2</v>
      </c>
      <c r="L26" s="9">
        <v>5.6</v>
      </c>
      <c r="M26" s="9">
        <v>87.962499999999977</v>
      </c>
      <c r="N26" s="9">
        <v>35.4</v>
      </c>
      <c r="O26" s="10">
        <v>0.5625</v>
      </c>
      <c r="P26" s="26" t="s">
        <v>24</v>
      </c>
      <c r="Q26" s="9">
        <v>1.1000000000000001</v>
      </c>
      <c r="R26" s="9">
        <v>6.4666666666666677</v>
      </c>
      <c r="S26" s="9"/>
      <c r="T26" s="9"/>
      <c r="U26" s="9"/>
      <c r="AA26" s="10"/>
    </row>
    <row r="27" spans="1:27" x14ac:dyDescent="0.25">
      <c r="A27" s="8">
        <v>25</v>
      </c>
      <c r="B27" s="9">
        <v>11.1</v>
      </c>
      <c r="C27" s="9">
        <v>5.4</v>
      </c>
      <c r="D27" s="24">
        <v>0</v>
      </c>
      <c r="E27" s="9">
        <v>3.2</v>
      </c>
      <c r="F27" s="9">
        <v>2.5</v>
      </c>
      <c r="G27" s="9">
        <v>8.4458333333333364</v>
      </c>
      <c r="H27" s="9">
        <v>10.704166666666664</v>
      </c>
      <c r="I27" s="9">
        <v>3.4197916666666681</v>
      </c>
      <c r="J27" s="26" t="s">
        <v>30</v>
      </c>
      <c r="K27" s="9">
        <v>0</v>
      </c>
      <c r="L27" s="9">
        <v>6.1</v>
      </c>
      <c r="M27" s="9">
        <v>81.525000000000006</v>
      </c>
      <c r="N27" s="9">
        <v>41.8</v>
      </c>
      <c r="O27" s="10">
        <v>0.5</v>
      </c>
      <c r="P27" s="26" t="s">
        <v>24</v>
      </c>
      <c r="Q27" s="9">
        <v>5.0999999999999996</v>
      </c>
      <c r="R27" s="9">
        <v>8.1416666666666675</v>
      </c>
      <c r="S27" s="9"/>
      <c r="T27" s="9"/>
      <c r="U27" s="9"/>
      <c r="AA27" s="10"/>
    </row>
    <row r="28" spans="1:27" x14ac:dyDescent="0.25">
      <c r="A28" s="8">
        <v>26</v>
      </c>
      <c r="B28" s="9">
        <v>11.8</v>
      </c>
      <c r="C28" s="9">
        <v>6.1</v>
      </c>
      <c r="D28" s="24">
        <v>2</v>
      </c>
      <c r="E28" s="9">
        <v>5.9</v>
      </c>
      <c r="F28" s="9">
        <v>5.3</v>
      </c>
      <c r="G28" s="9">
        <v>8.5208333333333321</v>
      </c>
      <c r="H28" s="9">
        <v>10.549999999999999</v>
      </c>
      <c r="I28" s="9">
        <v>4.4697916666666675</v>
      </c>
      <c r="J28" s="26" t="s">
        <v>24</v>
      </c>
      <c r="K28" s="9">
        <v>3.2</v>
      </c>
      <c r="L28" s="9">
        <v>7.4</v>
      </c>
      <c r="M28" s="9">
        <v>85.841666666666654</v>
      </c>
      <c r="N28" s="9">
        <v>30.6</v>
      </c>
      <c r="O28" s="10">
        <v>0.61458333333333337</v>
      </c>
      <c r="P28" s="26" t="s">
        <v>27</v>
      </c>
      <c r="Q28" s="9">
        <v>0.7</v>
      </c>
      <c r="R28" s="9">
        <v>9.0625</v>
      </c>
      <c r="S28" s="9"/>
      <c r="T28" s="9"/>
      <c r="U28" s="9"/>
      <c r="AA28" s="10"/>
    </row>
    <row r="29" spans="1:27" x14ac:dyDescent="0.25">
      <c r="A29" s="8">
        <v>27</v>
      </c>
      <c r="B29" s="9">
        <v>9.9</v>
      </c>
      <c r="C29" s="9">
        <v>7.3</v>
      </c>
      <c r="D29" s="24">
        <v>0.2</v>
      </c>
      <c r="E29" s="9">
        <v>5.9</v>
      </c>
      <c r="F29" s="9">
        <v>6.1</v>
      </c>
      <c r="G29" s="9">
        <v>8.7791666666666703</v>
      </c>
      <c r="H29" s="9">
        <v>10.437500000000004</v>
      </c>
      <c r="I29" s="9">
        <v>2.2843749999999967</v>
      </c>
      <c r="J29" s="26" t="s">
        <v>32</v>
      </c>
      <c r="K29" s="9">
        <v>0</v>
      </c>
      <c r="L29" s="9">
        <v>9</v>
      </c>
      <c r="M29" s="9">
        <v>87.283333333333346</v>
      </c>
      <c r="N29" s="9">
        <v>29</v>
      </c>
      <c r="O29" s="10">
        <v>0.13541666666666666</v>
      </c>
      <c r="P29" s="26" t="s">
        <v>23</v>
      </c>
      <c r="Q29" s="9">
        <v>0.2</v>
      </c>
      <c r="R29" s="9">
        <v>8.6166666666666671</v>
      </c>
      <c r="S29" s="9"/>
      <c r="T29" s="9"/>
      <c r="U29" s="9"/>
      <c r="AA29" s="10"/>
    </row>
    <row r="30" spans="1:27" x14ac:dyDescent="0.25">
      <c r="A30" s="8">
        <v>28</v>
      </c>
      <c r="B30" s="9">
        <v>5</v>
      </c>
      <c r="C30" s="9">
        <v>3.8</v>
      </c>
      <c r="D30" s="24">
        <v>0</v>
      </c>
      <c r="E30" s="9">
        <v>3</v>
      </c>
      <c r="F30" s="9">
        <v>2.9</v>
      </c>
      <c r="G30" s="9">
        <v>8.7291666666666625</v>
      </c>
      <c r="H30" s="9">
        <v>10.400000000000004</v>
      </c>
      <c r="I30" s="9">
        <v>1.6833333333333318</v>
      </c>
      <c r="J30" s="26" t="s">
        <v>28</v>
      </c>
      <c r="K30" s="9">
        <v>0</v>
      </c>
      <c r="L30" s="9">
        <v>4</v>
      </c>
      <c r="M30" s="9">
        <v>99.374999999999986</v>
      </c>
      <c r="N30" s="9">
        <v>16.100000000000001</v>
      </c>
      <c r="O30" s="10">
        <v>0.26041666666666669</v>
      </c>
      <c r="P30" s="26" t="s">
        <v>24</v>
      </c>
      <c r="Q30" s="9">
        <v>0.4</v>
      </c>
      <c r="R30" s="9">
        <v>3.7708333333333339</v>
      </c>
      <c r="S30" s="9"/>
      <c r="T30" s="9"/>
      <c r="U30" s="9"/>
      <c r="AA30" s="10"/>
    </row>
    <row r="31" spans="1:27" x14ac:dyDescent="0.25">
      <c r="A31" s="8">
        <v>29</v>
      </c>
      <c r="B31" s="9">
        <v>4.5999999999999996</v>
      </c>
      <c r="C31" s="9">
        <v>-1</v>
      </c>
      <c r="D31" s="24">
        <v>0.4</v>
      </c>
      <c r="E31" s="9">
        <v>-3.3</v>
      </c>
      <c r="F31" s="9">
        <v>-2.5</v>
      </c>
      <c r="G31" s="9">
        <v>8.2874999999999996</v>
      </c>
      <c r="H31" s="9">
        <v>10.312500000000005</v>
      </c>
      <c r="I31" s="9">
        <v>1.0166666666666668</v>
      </c>
      <c r="J31" s="26" t="s">
        <v>24</v>
      </c>
      <c r="K31" s="9">
        <v>0</v>
      </c>
      <c r="L31" s="9">
        <v>-0.5</v>
      </c>
      <c r="M31" s="9">
        <v>98.608333333333334</v>
      </c>
      <c r="N31" s="9">
        <v>16.100000000000001</v>
      </c>
      <c r="O31" s="10">
        <v>0.96875</v>
      </c>
      <c r="P31" s="26" t="s">
        <v>24</v>
      </c>
      <c r="Q31" s="9">
        <v>4.2</v>
      </c>
      <c r="R31" s="9">
        <v>1.4541666666666668</v>
      </c>
      <c r="S31" s="9"/>
      <c r="T31" s="12"/>
      <c r="U31" s="9"/>
      <c r="AA31" s="10"/>
    </row>
    <row r="32" spans="1:27" x14ac:dyDescent="0.25">
      <c r="A32" s="8">
        <v>30</v>
      </c>
      <c r="B32" s="9">
        <v>2.8</v>
      </c>
      <c r="C32" s="9">
        <v>-0.6</v>
      </c>
      <c r="D32" s="24">
        <v>0</v>
      </c>
      <c r="E32" s="9">
        <v>1.6</v>
      </c>
      <c r="F32" s="9">
        <v>2.4</v>
      </c>
      <c r="G32" s="9">
        <v>7.8826086956521779</v>
      </c>
      <c r="H32" s="9">
        <v>10.230434782608691</v>
      </c>
      <c r="I32" s="9">
        <v>2.3833333333333302</v>
      </c>
      <c r="J32" s="26" t="s">
        <v>23</v>
      </c>
      <c r="K32" s="9">
        <v>1.6</v>
      </c>
      <c r="L32" s="9">
        <v>2.6</v>
      </c>
      <c r="M32" s="9">
        <v>99.595652173913038</v>
      </c>
      <c r="N32" s="9">
        <v>20.9</v>
      </c>
      <c r="O32" s="10">
        <v>0.69791666666666663</v>
      </c>
      <c r="P32" s="26" t="s">
        <v>24</v>
      </c>
      <c r="Q32" s="9">
        <v>0.1</v>
      </c>
      <c r="R32" s="9">
        <v>2.4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27" t="s">
        <v>18</v>
      </c>
      <c r="B34" s="28">
        <f>AVERAGE(B3:B33)</f>
        <v>10.400000000000002</v>
      </c>
      <c r="C34" s="28">
        <f>AVERAGE(C3:C33)</f>
        <v>5.6700000000000008</v>
      </c>
      <c r="D34" s="28">
        <f>SUM(D3:D33)</f>
        <v>104</v>
      </c>
      <c r="E34" s="28">
        <f>AVERAGE(E3:E33)</f>
        <v>4.3066666666666684</v>
      </c>
      <c r="F34" s="28">
        <f>AVERAGE(F3:F33)</f>
        <v>4.5199999999999996</v>
      </c>
      <c r="G34" s="28">
        <f>AVERAGE(G3:G33)</f>
        <v>10.097059178743963</v>
      </c>
      <c r="H34" s="28">
        <f>AVERAGE(H3:H33)</f>
        <v>11.545458937198068</v>
      </c>
      <c r="I34" s="28">
        <f>AVERAGE(I3:I33)</f>
        <v>4.056840277777777</v>
      </c>
      <c r="J34" s="28"/>
      <c r="K34" s="28"/>
      <c r="L34" s="29">
        <f>AVERAGE(L3:L33)</f>
        <v>7.4000000000000012</v>
      </c>
      <c r="M34" s="28">
        <f>AVERAGE(M3:M33)</f>
        <v>89.768743961352655</v>
      </c>
      <c r="N34" s="28">
        <f>MAX(N3:N33)</f>
        <v>83.7</v>
      </c>
      <c r="O34" s="30"/>
      <c r="P34" s="31"/>
      <c r="Q34" s="32">
        <v>47</v>
      </c>
      <c r="R34" s="33">
        <f>AVERAGE(R3:R33)</f>
        <v>7.9156944444444468</v>
      </c>
      <c r="S34" s="20"/>
      <c r="AA34" s="10"/>
    </row>
    <row r="35" spans="1:28" x14ac:dyDescent="0.25">
      <c r="A35" s="34" t="s">
        <v>19</v>
      </c>
      <c r="B35" s="28">
        <f>MAX(B3:B33)</f>
        <v>16.899999999999999</v>
      </c>
      <c r="C35" s="28">
        <f>MIN(C3:C33)</f>
        <v>-1</v>
      </c>
      <c r="D35" s="28">
        <f>MAX(D3:D33)</f>
        <v>31.6</v>
      </c>
      <c r="E35" s="28">
        <f>MIN(E3:E33)</f>
        <v>-3.3</v>
      </c>
      <c r="F35" s="28">
        <f>MIN(F3:F33)</f>
        <v>-2.7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8">
        <f>MAX(Q3:Q32)</f>
        <v>5.7</v>
      </c>
      <c r="R35" s="33"/>
      <c r="S35" s="20"/>
      <c r="AA35" s="10"/>
    </row>
    <row r="36" spans="1:28" x14ac:dyDescent="0.25">
      <c r="AA36" s="10"/>
    </row>
    <row r="37" spans="1:28" x14ac:dyDescent="0.25">
      <c r="B37" s="22">
        <f>AVERAGE(B34,C34)</f>
        <v>8.0350000000000019</v>
      </c>
      <c r="C37" s="24">
        <f>COUNTIF(C3:C33,"&lt;0")</f>
        <v>4</v>
      </c>
      <c r="D37" s="24">
        <f>COUNTIF(D3:D33,"&gt;0.1")</f>
        <v>21</v>
      </c>
      <c r="E37" s="24">
        <f>COUNTIF(E3:E33,"&lt;0")</f>
        <v>4</v>
      </c>
      <c r="Q37" s="24">
        <f>COUNTIF(Q3:Q33,"&lt;0.05")</f>
        <v>1</v>
      </c>
      <c r="AB37" s="10"/>
    </row>
    <row r="38" spans="1:28" x14ac:dyDescent="0.25">
      <c r="D38" s="24">
        <f>COUNTIF(D3:D33,"&gt;0.9")</f>
        <v>12</v>
      </c>
    </row>
    <row r="39" spans="1:28" x14ac:dyDescent="0.25">
      <c r="Q39" s="24" t="s">
        <v>20</v>
      </c>
    </row>
    <row r="41" spans="1:28" x14ac:dyDescent="0.25">
      <c r="Q41" s="9">
        <f>SUM(Q3:Q33)</f>
        <v>42.70000000000001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3F51-A0EE-4531-BFEF-4DF17245A3AB}">
  <sheetPr>
    <pageSetUpPr fitToPage="1"/>
  </sheetPr>
  <dimension ref="A1:AB41"/>
  <sheetViews>
    <sheetView tabSelected="1" zoomScale="75" zoomScaleNormal="75" workbookViewId="0">
      <selection activeCell="L3" sqref="L3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  <c r="T2" s="4"/>
      <c r="U2" s="4"/>
    </row>
    <row r="3" spans="1:27" x14ac:dyDescent="0.25">
      <c r="A3" s="8">
        <v>1</v>
      </c>
      <c r="B3" s="9">
        <v>5.4</v>
      </c>
      <c r="C3" s="9">
        <v>0.3</v>
      </c>
      <c r="D3" s="24">
        <v>0.6</v>
      </c>
      <c r="E3" s="9">
        <v>-0.4</v>
      </c>
      <c r="F3" s="9">
        <v>0.6</v>
      </c>
      <c r="G3" s="9">
        <v>7.6458333333333313</v>
      </c>
      <c r="H3" s="9">
        <v>10.066666666666665</v>
      </c>
      <c r="I3" s="9">
        <v>1.0333333333333323</v>
      </c>
      <c r="J3" s="24" t="s">
        <v>24</v>
      </c>
      <c r="K3" s="9">
        <v>1.6</v>
      </c>
      <c r="L3" s="9">
        <v>2.5</v>
      </c>
      <c r="M3" s="9">
        <v>97.141666666666694</v>
      </c>
      <c r="N3" s="9">
        <v>11.3</v>
      </c>
      <c r="O3" s="10">
        <v>0.11458333333333333</v>
      </c>
      <c r="P3" s="24" t="s">
        <v>24</v>
      </c>
      <c r="Q3" s="9">
        <v>0.3</v>
      </c>
      <c r="R3" s="9">
        <v>3.5916666666666668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7.3</v>
      </c>
      <c r="C4" s="9">
        <v>2.5</v>
      </c>
      <c r="D4" s="24">
        <v>1.2</v>
      </c>
      <c r="E4" s="9">
        <v>4.4000000000000004</v>
      </c>
      <c r="F4" s="9">
        <v>5</v>
      </c>
      <c r="G4" s="9">
        <v>7.6708333333333343</v>
      </c>
      <c r="H4" s="9">
        <v>9.9333333333333371</v>
      </c>
      <c r="I4" s="9">
        <v>0.61666666666666703</v>
      </c>
      <c r="J4" s="24" t="s">
        <v>30</v>
      </c>
      <c r="K4" s="9">
        <v>0</v>
      </c>
      <c r="L4" s="9">
        <v>4.5</v>
      </c>
      <c r="M4" s="9">
        <v>96.933333333333323</v>
      </c>
      <c r="N4" s="9">
        <v>8</v>
      </c>
      <c r="O4" s="10">
        <v>0.14583333333333334</v>
      </c>
      <c r="P4" s="24" t="s">
        <v>24</v>
      </c>
      <c r="Q4" s="9">
        <v>0.5</v>
      </c>
      <c r="R4" s="9">
        <v>5.3291666666666666</v>
      </c>
      <c r="S4" s="9"/>
      <c r="T4" s="9"/>
      <c r="U4" s="9"/>
      <c r="AA4" s="10"/>
    </row>
    <row r="5" spans="1:27" x14ac:dyDescent="0.25">
      <c r="A5" s="8">
        <v>3</v>
      </c>
      <c r="B5" s="9">
        <v>7.6</v>
      </c>
      <c r="C5" s="9">
        <v>3.2</v>
      </c>
      <c r="D5" s="24">
        <v>3.8</v>
      </c>
      <c r="E5" s="9">
        <v>0.6</v>
      </c>
      <c r="F5" s="9">
        <v>1.5</v>
      </c>
      <c r="G5" s="9">
        <v>7.7333333333333298</v>
      </c>
      <c r="H5" s="9">
        <v>9.8083333333333371</v>
      </c>
      <c r="I5" s="9">
        <v>3.3406249999999993</v>
      </c>
      <c r="J5" s="24" t="s">
        <v>28</v>
      </c>
      <c r="K5" s="9">
        <v>8</v>
      </c>
      <c r="L5" s="9">
        <v>4.0999999999999996</v>
      </c>
      <c r="M5" s="9">
        <v>91.875000000000014</v>
      </c>
      <c r="N5" s="9">
        <v>30.6</v>
      </c>
      <c r="O5" s="10">
        <v>0.375</v>
      </c>
      <c r="P5" s="24" t="s">
        <v>29</v>
      </c>
      <c r="Q5" s="9">
        <v>2</v>
      </c>
      <c r="R5" s="9">
        <v>4.2583333333333337</v>
      </c>
      <c r="S5" s="9"/>
      <c r="T5" s="9"/>
      <c r="U5" s="9"/>
      <c r="AA5" s="10"/>
    </row>
    <row r="6" spans="1:27" x14ac:dyDescent="0.25">
      <c r="A6" s="8">
        <v>4</v>
      </c>
      <c r="B6" s="9">
        <v>6.4</v>
      </c>
      <c r="C6" s="9">
        <v>2.8</v>
      </c>
      <c r="D6" s="24">
        <v>11</v>
      </c>
      <c r="E6" s="9">
        <v>0.5</v>
      </c>
      <c r="F6" s="9">
        <v>2</v>
      </c>
      <c r="G6" s="9">
        <v>7.491666666666668</v>
      </c>
      <c r="H6" s="9">
        <v>9.7124999999999968</v>
      </c>
      <c r="I6" s="9">
        <v>9.2343749999999947</v>
      </c>
      <c r="J6" s="24" t="s">
        <v>28</v>
      </c>
      <c r="K6" s="9">
        <v>8</v>
      </c>
      <c r="L6" s="9">
        <v>5.2</v>
      </c>
      <c r="M6" s="9">
        <v>91.19583333333334</v>
      </c>
      <c r="N6" s="9">
        <v>37</v>
      </c>
      <c r="O6" s="10">
        <v>0.4375</v>
      </c>
      <c r="P6" s="24" t="s">
        <v>29</v>
      </c>
      <c r="Q6" s="9">
        <v>0.1</v>
      </c>
      <c r="R6" s="9">
        <v>5.020833333333333</v>
      </c>
      <c r="S6" s="9"/>
      <c r="T6" s="9"/>
      <c r="U6" s="9"/>
      <c r="AA6" s="10"/>
    </row>
    <row r="7" spans="1:27" x14ac:dyDescent="0.25">
      <c r="A7" s="8">
        <v>5</v>
      </c>
      <c r="B7" s="9">
        <v>6.9</v>
      </c>
      <c r="C7" s="9">
        <v>4.3</v>
      </c>
      <c r="D7" s="24">
        <v>2.4</v>
      </c>
      <c r="E7" s="9">
        <v>2.4</v>
      </c>
      <c r="F7" s="9">
        <v>2.6</v>
      </c>
      <c r="G7" s="9">
        <v>7.400000000000003</v>
      </c>
      <c r="H7" s="9">
        <v>9.62083333333333</v>
      </c>
      <c r="I7" s="9">
        <v>7.806250000000003</v>
      </c>
      <c r="J7" s="24" t="s">
        <v>28</v>
      </c>
      <c r="K7" s="9">
        <v>6.4</v>
      </c>
      <c r="L7" s="9">
        <v>4.9000000000000004</v>
      </c>
      <c r="M7" s="9">
        <v>91.3125</v>
      </c>
      <c r="N7" s="9">
        <v>30.6</v>
      </c>
      <c r="O7" s="10">
        <v>0.53125</v>
      </c>
      <c r="P7" s="24" t="s">
        <v>28</v>
      </c>
      <c r="Q7" s="9">
        <v>0.6</v>
      </c>
      <c r="R7" s="9">
        <v>4.5291666666666659</v>
      </c>
      <c r="S7" s="9"/>
      <c r="T7" s="9"/>
      <c r="U7" s="9"/>
      <c r="AA7" s="10"/>
    </row>
    <row r="8" spans="1:27" x14ac:dyDescent="0.25">
      <c r="A8" s="8">
        <v>6</v>
      </c>
      <c r="B8" s="9">
        <v>5.7</v>
      </c>
      <c r="C8" s="9">
        <v>1.3</v>
      </c>
      <c r="D8" s="24">
        <v>2</v>
      </c>
      <c r="E8" s="9">
        <v>-0.9</v>
      </c>
      <c r="F8" s="9">
        <v>0.2</v>
      </c>
      <c r="G8" s="9">
        <v>7.2666666666666631</v>
      </c>
      <c r="H8" s="9">
        <v>9.5250000000000004</v>
      </c>
      <c r="I8" s="9">
        <v>6.8854166666666607</v>
      </c>
      <c r="J8" s="24" t="s">
        <v>25</v>
      </c>
      <c r="K8" s="9">
        <v>8</v>
      </c>
      <c r="L8" s="9">
        <v>3.2</v>
      </c>
      <c r="M8" s="9">
        <v>93.366666666666674</v>
      </c>
      <c r="N8" s="9">
        <v>35.4</v>
      </c>
      <c r="O8" s="10">
        <v>0.60416666666666663</v>
      </c>
      <c r="P8" s="24" t="s">
        <v>26</v>
      </c>
      <c r="Q8" s="9">
        <v>1.3</v>
      </c>
      <c r="R8" s="9">
        <v>3.0916666666666663</v>
      </c>
      <c r="S8" s="9"/>
      <c r="T8" s="9"/>
      <c r="U8" s="9"/>
      <c r="AA8" s="10"/>
    </row>
    <row r="9" spans="1:27" x14ac:dyDescent="0.25">
      <c r="A9" s="8">
        <v>7</v>
      </c>
      <c r="B9" s="9">
        <v>4.5999999999999996</v>
      </c>
      <c r="C9" s="9">
        <v>-0.1</v>
      </c>
      <c r="D9" s="24">
        <v>0</v>
      </c>
      <c r="E9" s="9">
        <v>-2.5</v>
      </c>
      <c r="F9" s="9">
        <v>-2.5</v>
      </c>
      <c r="G9" s="9">
        <v>6.8999999999999986</v>
      </c>
      <c r="H9" s="9">
        <v>9.4291666666666707</v>
      </c>
      <c r="I9" s="9">
        <v>8.0822916666666682</v>
      </c>
      <c r="J9" s="24" t="s">
        <v>26</v>
      </c>
      <c r="K9" s="9">
        <v>6.4</v>
      </c>
      <c r="L9" s="9">
        <v>0.4</v>
      </c>
      <c r="M9" s="9">
        <v>83.041666666666657</v>
      </c>
      <c r="N9" s="9">
        <v>30.6</v>
      </c>
      <c r="O9" s="10">
        <v>0.52083333333333337</v>
      </c>
      <c r="P9" s="24" t="s">
        <v>26</v>
      </c>
      <c r="Q9" s="9">
        <v>4.0999999999999996</v>
      </c>
      <c r="R9" s="9">
        <v>1.0833333333333333</v>
      </c>
      <c r="S9" s="9"/>
      <c r="T9" s="9"/>
      <c r="U9" s="9"/>
      <c r="AA9" s="10"/>
    </row>
    <row r="10" spans="1:27" x14ac:dyDescent="0.25">
      <c r="A10" s="8">
        <v>8</v>
      </c>
      <c r="B10" s="9">
        <v>3.2</v>
      </c>
      <c r="C10" s="9">
        <v>-1.9</v>
      </c>
      <c r="D10" s="24">
        <v>1</v>
      </c>
      <c r="E10" s="9">
        <v>-5</v>
      </c>
      <c r="F10" s="9">
        <v>-4.9000000000000004</v>
      </c>
      <c r="G10" s="9">
        <v>6.2624999999999993</v>
      </c>
      <c r="H10" s="9">
        <v>9.2874999999999979</v>
      </c>
      <c r="I10" s="9">
        <v>7.1208333333333274</v>
      </c>
      <c r="J10" s="24" t="s">
        <v>25</v>
      </c>
      <c r="K10" s="9">
        <v>4.8</v>
      </c>
      <c r="L10" s="9">
        <v>-1.1000000000000001</v>
      </c>
      <c r="M10" s="9">
        <v>84.26666666666668</v>
      </c>
      <c r="N10" s="9">
        <v>27.4</v>
      </c>
      <c r="O10" s="10">
        <v>0.44791666666666669</v>
      </c>
      <c r="P10" s="24" t="s">
        <v>26</v>
      </c>
      <c r="Q10" s="9">
        <v>4.8</v>
      </c>
      <c r="R10" s="9">
        <v>0.28333333333333333</v>
      </c>
      <c r="S10" s="9"/>
      <c r="T10" s="9"/>
      <c r="U10" s="9"/>
      <c r="AA10" s="10"/>
    </row>
    <row r="11" spans="1:27" x14ac:dyDescent="0.25">
      <c r="A11" s="8">
        <v>9</v>
      </c>
      <c r="B11" s="9">
        <v>4.5999999999999996</v>
      </c>
      <c r="C11" s="9">
        <v>-2.2000000000000002</v>
      </c>
      <c r="D11" s="24">
        <v>0.2</v>
      </c>
      <c r="E11" s="9">
        <v>-6.4</v>
      </c>
      <c r="F11" s="9">
        <v>-5.2</v>
      </c>
      <c r="G11" s="9">
        <v>5.6624999999999988</v>
      </c>
      <c r="H11" s="9">
        <v>9.1041666666666643</v>
      </c>
      <c r="I11" s="9">
        <v>4.4552083333333341</v>
      </c>
      <c r="J11" s="24" t="s">
        <v>23</v>
      </c>
      <c r="K11" s="9">
        <v>3.2</v>
      </c>
      <c r="L11" s="9">
        <v>-0.1</v>
      </c>
      <c r="M11" s="9">
        <v>79.562500000000014</v>
      </c>
      <c r="N11" s="9">
        <v>22.5</v>
      </c>
      <c r="O11" s="10">
        <v>0.28125</v>
      </c>
      <c r="P11" s="24" t="s">
        <v>23</v>
      </c>
      <c r="Q11" s="9">
        <v>5.9</v>
      </c>
      <c r="R11" s="9">
        <v>0.25416666666666671</v>
      </c>
      <c r="S11" s="9"/>
      <c r="T11" s="9"/>
      <c r="U11" s="9"/>
      <c r="AA11" s="10"/>
    </row>
    <row r="12" spans="1:27" x14ac:dyDescent="0.25">
      <c r="A12" s="8">
        <v>10</v>
      </c>
      <c r="B12" s="9">
        <v>3.6</v>
      </c>
      <c r="C12" s="9">
        <v>-3.5</v>
      </c>
      <c r="D12" s="24">
        <v>0</v>
      </c>
      <c r="E12" s="9">
        <v>-6</v>
      </c>
      <c r="F12" s="9">
        <v>-5</v>
      </c>
      <c r="G12" s="9">
        <v>5.1541666666666668</v>
      </c>
      <c r="H12" s="9">
        <v>8.8750000000000053</v>
      </c>
      <c r="I12" s="9">
        <v>0.35000000000000009</v>
      </c>
      <c r="J12" s="24" t="s">
        <v>23</v>
      </c>
      <c r="K12" s="9">
        <v>0</v>
      </c>
      <c r="L12" s="9">
        <v>-3.2</v>
      </c>
      <c r="M12" s="9">
        <v>91.716666666666654</v>
      </c>
      <c r="N12" s="9">
        <v>8</v>
      </c>
      <c r="O12" s="10">
        <v>0.17708333333333334</v>
      </c>
      <c r="P12" s="24" t="s">
        <v>23</v>
      </c>
      <c r="Q12" s="9">
        <v>5</v>
      </c>
      <c r="R12" s="9">
        <v>-1.7375000000000005</v>
      </c>
      <c r="S12" s="9"/>
      <c r="T12" s="9"/>
      <c r="U12" s="9"/>
      <c r="AA12" s="10"/>
    </row>
    <row r="13" spans="1:27" x14ac:dyDescent="0.25">
      <c r="A13" s="8">
        <v>11</v>
      </c>
      <c r="B13" s="9">
        <v>2.1</v>
      </c>
      <c r="C13" s="9">
        <v>-4.5</v>
      </c>
      <c r="D13" s="24">
        <v>0.6</v>
      </c>
      <c r="E13" s="9">
        <v>-7.6</v>
      </c>
      <c r="F13" s="9">
        <v>-5.9</v>
      </c>
      <c r="G13" s="9">
        <v>4.6791666666666663</v>
      </c>
      <c r="H13" s="9">
        <v>8.6249999999999982</v>
      </c>
      <c r="I13" s="9">
        <v>0.53333333333333355</v>
      </c>
      <c r="J13" s="24" t="s">
        <v>73</v>
      </c>
      <c r="K13" s="9">
        <v>0</v>
      </c>
      <c r="L13" s="9">
        <v>-2.8</v>
      </c>
      <c r="M13" s="9">
        <v>94.795833333333334</v>
      </c>
      <c r="N13" s="9">
        <v>12.9</v>
      </c>
      <c r="O13" s="10">
        <v>0.52083333333333337</v>
      </c>
      <c r="P13" s="24" t="s">
        <v>25</v>
      </c>
      <c r="Q13" s="9">
        <v>4.3</v>
      </c>
      <c r="R13" s="9">
        <v>-0.66666666666666696</v>
      </c>
      <c r="S13" s="9"/>
      <c r="T13" s="9"/>
      <c r="U13" s="9"/>
      <c r="AA13" s="10"/>
    </row>
    <row r="14" spans="1:27" x14ac:dyDescent="0.25">
      <c r="A14" s="8">
        <v>12</v>
      </c>
      <c r="B14" s="9">
        <v>-1</v>
      </c>
      <c r="C14" s="9">
        <v>-2.7</v>
      </c>
      <c r="D14" s="24">
        <v>0</v>
      </c>
      <c r="E14" s="9">
        <v>-3.5</v>
      </c>
      <c r="F14" s="9">
        <v>-2.6</v>
      </c>
      <c r="G14" s="9">
        <v>4.450000000000002</v>
      </c>
      <c r="H14" s="9">
        <v>8.391666666666671</v>
      </c>
      <c r="I14" s="9">
        <v>1.1333333333333329</v>
      </c>
      <c r="J14" s="24" t="s">
        <v>24</v>
      </c>
      <c r="K14" s="9">
        <v>1.6</v>
      </c>
      <c r="L14" s="11">
        <v>-1</v>
      </c>
      <c r="M14" s="9">
        <v>96.333333333333329</v>
      </c>
      <c r="N14" s="9">
        <v>16.100000000000001</v>
      </c>
      <c r="O14" s="10">
        <v>0.41666666666666669</v>
      </c>
      <c r="P14" s="24" t="s">
        <v>24</v>
      </c>
      <c r="Q14" s="9">
        <v>0.3</v>
      </c>
      <c r="R14" s="9">
        <v>-2.3416666666666663</v>
      </c>
      <c r="S14" s="9"/>
      <c r="T14" s="9"/>
      <c r="U14" s="9"/>
      <c r="AA14" s="10"/>
    </row>
    <row r="15" spans="1:27" x14ac:dyDescent="0.25">
      <c r="A15" s="8">
        <v>13</v>
      </c>
      <c r="B15" s="9">
        <v>1.3</v>
      </c>
      <c r="C15" s="9">
        <v>-6.3</v>
      </c>
      <c r="D15" s="24">
        <v>0</v>
      </c>
      <c r="E15" s="9">
        <v>-8.8000000000000007</v>
      </c>
      <c r="F15" s="9">
        <v>-5.9</v>
      </c>
      <c r="G15" s="9">
        <v>4.2791666666666677</v>
      </c>
      <c r="H15" s="9">
        <v>8.1708333333333325</v>
      </c>
      <c r="I15" s="9">
        <v>0.16666666666666666</v>
      </c>
      <c r="J15" s="24" t="s">
        <v>33</v>
      </c>
      <c r="K15" s="9">
        <v>0</v>
      </c>
      <c r="L15" s="9">
        <v>-2.4</v>
      </c>
      <c r="M15" s="9">
        <v>94.6875</v>
      </c>
      <c r="N15" s="9">
        <v>11.3</v>
      </c>
      <c r="O15" s="10">
        <v>0.59375</v>
      </c>
      <c r="P15" s="24" t="s">
        <v>30</v>
      </c>
      <c r="Q15" s="9">
        <v>5.5</v>
      </c>
      <c r="R15" s="9">
        <v>-2.9416666666666664</v>
      </c>
      <c r="S15" s="9"/>
      <c r="T15" s="9"/>
      <c r="U15" s="9"/>
      <c r="AA15" s="10"/>
    </row>
    <row r="16" spans="1:27" x14ac:dyDescent="0.25">
      <c r="A16" s="8">
        <v>14</v>
      </c>
      <c r="B16" s="9">
        <v>0.9</v>
      </c>
      <c r="C16" s="9">
        <v>-5.2</v>
      </c>
      <c r="D16" s="24">
        <v>0</v>
      </c>
      <c r="E16" s="9">
        <v>-8.1</v>
      </c>
      <c r="F16" s="9">
        <v>-6.1</v>
      </c>
      <c r="G16" s="9">
        <v>4.0250000000000021</v>
      </c>
      <c r="H16" s="9">
        <v>7.9541666666666693</v>
      </c>
      <c r="I16" s="9">
        <v>6.923958333333335</v>
      </c>
      <c r="J16" s="24" t="s">
        <v>26</v>
      </c>
      <c r="K16" s="9">
        <v>9.6999999999999993</v>
      </c>
      <c r="L16" s="9">
        <v>-2.8</v>
      </c>
      <c r="M16" s="9">
        <v>81.412500000000009</v>
      </c>
      <c r="N16" s="9">
        <v>32.200000000000003</v>
      </c>
      <c r="O16" s="10">
        <v>0.57291666666666663</v>
      </c>
      <c r="P16" s="24" t="s">
        <v>26</v>
      </c>
      <c r="Q16" s="9">
        <v>6.6</v>
      </c>
      <c r="R16" s="9">
        <v>-1.875</v>
      </c>
      <c r="S16" s="9"/>
      <c r="T16" s="9"/>
      <c r="U16" s="9"/>
      <c r="AA16" s="10"/>
    </row>
    <row r="17" spans="1:27" x14ac:dyDescent="0.25">
      <c r="A17" s="8">
        <v>15</v>
      </c>
      <c r="B17" s="9">
        <v>3.3</v>
      </c>
      <c r="C17" s="9">
        <v>-3</v>
      </c>
      <c r="D17" s="24">
        <v>0.2</v>
      </c>
      <c r="E17" s="9">
        <v>-6.4</v>
      </c>
      <c r="F17" s="9">
        <v>-6.1</v>
      </c>
      <c r="G17" s="9">
        <v>3.7374999999999994</v>
      </c>
      <c r="H17" s="9">
        <v>7.7541666666666629</v>
      </c>
      <c r="I17" s="9">
        <v>5.5614583333333369</v>
      </c>
      <c r="J17" s="24" t="s">
        <v>26</v>
      </c>
      <c r="K17" s="9">
        <v>9.6999999999999993</v>
      </c>
      <c r="L17" s="9">
        <v>-0.3</v>
      </c>
      <c r="M17" s="9">
        <v>80.050000000000026</v>
      </c>
      <c r="N17" s="9">
        <v>32.200000000000003</v>
      </c>
      <c r="O17" s="10">
        <v>0.26041666666666669</v>
      </c>
      <c r="P17" s="24" t="s">
        <v>26</v>
      </c>
      <c r="Q17" s="9">
        <v>3.9</v>
      </c>
      <c r="R17" s="9">
        <v>-0.62500000000000011</v>
      </c>
      <c r="S17" s="9"/>
      <c r="T17" s="9"/>
      <c r="U17" s="9"/>
      <c r="AA17" s="10"/>
    </row>
    <row r="18" spans="1:27" x14ac:dyDescent="0.25">
      <c r="A18" s="8">
        <v>16</v>
      </c>
      <c r="B18" s="9">
        <v>2.9</v>
      </c>
      <c r="C18" s="9">
        <v>-5.2</v>
      </c>
      <c r="D18" s="24">
        <v>0</v>
      </c>
      <c r="E18" s="9">
        <v>-8.1999999999999993</v>
      </c>
      <c r="F18" s="9">
        <v>-6.8</v>
      </c>
      <c r="G18" s="9">
        <v>3.4875000000000012</v>
      </c>
      <c r="H18" s="9">
        <v>7.5541666666666663</v>
      </c>
      <c r="I18" s="9">
        <v>1.3999999999999995</v>
      </c>
      <c r="J18" s="24" t="s">
        <v>24</v>
      </c>
      <c r="K18" s="9">
        <v>0</v>
      </c>
      <c r="L18" s="9">
        <v>-2.6</v>
      </c>
      <c r="M18" s="9">
        <v>87.212499999999977</v>
      </c>
      <c r="N18" s="9">
        <v>19.3</v>
      </c>
      <c r="O18" s="10">
        <v>0.91666666666666663</v>
      </c>
      <c r="P18" s="24" t="s">
        <v>72</v>
      </c>
      <c r="Q18" s="9">
        <v>2.2000000000000002</v>
      </c>
      <c r="R18" s="9">
        <v>-0.79583333333333328</v>
      </c>
      <c r="S18" s="9"/>
      <c r="T18" s="9"/>
      <c r="U18" s="9"/>
      <c r="AA18" s="10"/>
    </row>
    <row r="19" spans="1:27" x14ac:dyDescent="0.25">
      <c r="A19" s="8">
        <v>17</v>
      </c>
      <c r="B19" s="9">
        <v>4.0999999999999996</v>
      </c>
      <c r="C19" s="9">
        <v>-2.5</v>
      </c>
      <c r="D19" s="24">
        <v>0</v>
      </c>
      <c r="E19" s="9">
        <v>-2.5</v>
      </c>
      <c r="F19" s="9">
        <v>-3.1</v>
      </c>
      <c r="G19" s="9">
        <v>3.2833333333333328</v>
      </c>
      <c r="H19" s="9">
        <v>7.3666666666666707</v>
      </c>
      <c r="I19" s="9">
        <v>2.2666666666666657</v>
      </c>
      <c r="J19" s="24" t="s">
        <v>30</v>
      </c>
      <c r="K19" s="9">
        <v>3.2</v>
      </c>
      <c r="L19" s="9">
        <v>0.6</v>
      </c>
      <c r="M19" s="9">
        <v>91.562500000000014</v>
      </c>
      <c r="N19" s="9">
        <v>20.9</v>
      </c>
      <c r="O19" s="10">
        <v>0.375</v>
      </c>
      <c r="P19" s="24" t="s">
        <v>30</v>
      </c>
      <c r="Q19" s="9">
        <v>2</v>
      </c>
      <c r="R19" s="9">
        <v>1</v>
      </c>
      <c r="S19" s="9"/>
      <c r="T19" s="9"/>
      <c r="U19" s="9"/>
      <c r="AA19" s="10"/>
    </row>
    <row r="20" spans="1:27" x14ac:dyDescent="0.25">
      <c r="A20" s="8">
        <v>18</v>
      </c>
      <c r="B20" s="9">
        <v>10.199999999999999</v>
      </c>
      <c r="C20" s="9">
        <v>-1.3</v>
      </c>
      <c r="D20" s="24">
        <v>3</v>
      </c>
      <c r="E20" s="9">
        <v>-3.6</v>
      </c>
      <c r="F20" s="9">
        <v>-3.8</v>
      </c>
      <c r="G20" s="9">
        <v>3.1833333333333331</v>
      </c>
      <c r="H20" s="9">
        <v>7.1916666666666664</v>
      </c>
      <c r="I20" s="9">
        <v>2.7333333333333338</v>
      </c>
      <c r="J20" s="24" t="s">
        <v>23</v>
      </c>
      <c r="K20" s="9">
        <v>3.2</v>
      </c>
      <c r="L20" s="9">
        <v>-1.2</v>
      </c>
      <c r="M20" s="9">
        <v>94.220833333333346</v>
      </c>
      <c r="N20" s="9">
        <v>27.4</v>
      </c>
      <c r="O20" s="10">
        <v>0.8125</v>
      </c>
      <c r="P20" s="24" t="s">
        <v>33</v>
      </c>
      <c r="Q20" s="9">
        <v>0</v>
      </c>
      <c r="R20" s="9">
        <v>0.19583333333333333</v>
      </c>
      <c r="S20" s="9"/>
      <c r="T20" s="12"/>
      <c r="U20" s="9"/>
      <c r="AA20" s="10"/>
    </row>
    <row r="21" spans="1:27" x14ac:dyDescent="0.25">
      <c r="A21" s="8">
        <v>19</v>
      </c>
      <c r="B21" s="9">
        <v>13.2</v>
      </c>
      <c r="C21" s="9">
        <v>-1.3</v>
      </c>
      <c r="D21" s="24">
        <v>0</v>
      </c>
      <c r="E21" s="9">
        <v>0.1</v>
      </c>
      <c r="F21" s="9">
        <v>0</v>
      </c>
      <c r="G21" s="9">
        <v>3.2125000000000004</v>
      </c>
      <c r="H21" s="9">
        <v>7.0375000000000005</v>
      </c>
      <c r="I21" s="9">
        <v>6.403125000000002</v>
      </c>
      <c r="J21" s="24" t="s">
        <v>30</v>
      </c>
      <c r="K21" s="9">
        <v>4.8</v>
      </c>
      <c r="L21" s="9">
        <v>10.199999999999999</v>
      </c>
      <c r="M21" s="9">
        <v>89.733333333333348</v>
      </c>
      <c r="N21" s="9">
        <v>59.5</v>
      </c>
      <c r="O21" s="10">
        <v>0.76041666666666663</v>
      </c>
      <c r="P21" s="24" t="s">
        <v>23</v>
      </c>
      <c r="Q21" s="9">
        <v>0.1</v>
      </c>
      <c r="R21" s="9">
        <v>9.0166666666666657</v>
      </c>
      <c r="S21" s="9"/>
      <c r="T21" s="12"/>
      <c r="U21" s="9"/>
      <c r="AA21" s="10"/>
    </row>
    <row r="22" spans="1:27" x14ac:dyDescent="0.25">
      <c r="A22" s="8">
        <v>20</v>
      </c>
      <c r="B22" s="9">
        <v>9.6999999999999993</v>
      </c>
      <c r="C22" s="9">
        <v>4.3</v>
      </c>
      <c r="D22" s="24">
        <v>0.2</v>
      </c>
      <c r="E22" s="9">
        <v>1.2</v>
      </c>
      <c r="F22" s="9">
        <v>0.6</v>
      </c>
      <c r="G22" s="9">
        <v>3.9708333333333328</v>
      </c>
      <c r="H22" s="9">
        <v>6.8916666666666702</v>
      </c>
      <c r="I22" s="9">
        <v>3.1427083333333319</v>
      </c>
      <c r="J22" s="24" t="s">
        <v>30</v>
      </c>
      <c r="K22" s="9">
        <v>1.6</v>
      </c>
      <c r="L22" s="9">
        <v>5.7</v>
      </c>
      <c r="M22" s="9">
        <v>79.604166666666671</v>
      </c>
      <c r="N22" s="9">
        <v>54.7</v>
      </c>
      <c r="O22" s="10">
        <v>0.58333333333333337</v>
      </c>
      <c r="P22" s="24" t="s">
        <v>23</v>
      </c>
      <c r="Q22" s="9">
        <v>1.9</v>
      </c>
      <c r="R22" s="9">
        <v>6.3541666666666679</v>
      </c>
      <c r="S22" s="9"/>
      <c r="T22" s="9"/>
      <c r="U22" s="12"/>
      <c r="AA22" s="10"/>
    </row>
    <row r="23" spans="1:27" x14ac:dyDescent="0.25">
      <c r="A23" s="8">
        <v>21</v>
      </c>
      <c r="B23" s="9">
        <v>8.6999999999999993</v>
      </c>
      <c r="C23" s="9">
        <v>4.0999999999999996</v>
      </c>
      <c r="D23" s="24">
        <v>0</v>
      </c>
      <c r="E23" s="9">
        <v>1.8</v>
      </c>
      <c r="F23" s="9">
        <v>0.8</v>
      </c>
      <c r="G23" s="9">
        <v>4.3041666666666663</v>
      </c>
      <c r="H23" s="9">
        <v>6.8000000000000007</v>
      </c>
      <c r="I23" s="9">
        <v>6.392708333333335</v>
      </c>
      <c r="J23" s="24" t="s">
        <v>24</v>
      </c>
      <c r="K23" s="9">
        <v>3.2</v>
      </c>
      <c r="L23" s="9">
        <v>5.3</v>
      </c>
      <c r="M23" s="9">
        <v>77.795833333333334</v>
      </c>
      <c r="N23" s="9">
        <v>49.9</v>
      </c>
      <c r="O23" s="10">
        <v>0.52083333333333337</v>
      </c>
      <c r="P23" s="24" t="s">
        <v>23</v>
      </c>
      <c r="Q23" s="9">
        <v>5.7</v>
      </c>
      <c r="R23" s="9">
        <v>6.479166666666667</v>
      </c>
      <c r="S23" s="9"/>
      <c r="T23" s="9"/>
      <c r="U23" s="12"/>
      <c r="AA23" s="10"/>
    </row>
    <row r="24" spans="1:27" x14ac:dyDescent="0.25">
      <c r="A24" s="8">
        <v>22</v>
      </c>
      <c r="B24" s="9">
        <v>7.5</v>
      </c>
      <c r="C24" s="9">
        <v>5.3</v>
      </c>
      <c r="D24" s="24">
        <v>0</v>
      </c>
      <c r="E24" s="9">
        <v>3.2</v>
      </c>
      <c r="F24" s="9">
        <v>2.4</v>
      </c>
      <c r="G24" s="9">
        <v>4.6750000000000007</v>
      </c>
      <c r="H24" s="9">
        <v>6.8000000000000007</v>
      </c>
      <c r="I24" s="9">
        <v>2.6499999999999977</v>
      </c>
      <c r="J24" s="24" t="s">
        <v>24</v>
      </c>
      <c r="K24" s="9">
        <v>6.4</v>
      </c>
      <c r="L24" s="9">
        <v>6.7</v>
      </c>
      <c r="M24" s="9">
        <v>88.745833333333323</v>
      </c>
      <c r="N24" s="9">
        <v>22.5</v>
      </c>
      <c r="O24" s="10">
        <v>5.2083333333333336E-2</v>
      </c>
      <c r="P24" s="24" t="s">
        <v>24</v>
      </c>
      <c r="Q24" s="9">
        <v>0.3</v>
      </c>
      <c r="R24" s="9">
        <v>6.2916666666666652</v>
      </c>
      <c r="S24" s="9"/>
      <c r="T24" s="9"/>
      <c r="U24" s="9"/>
      <c r="AA24" s="10"/>
    </row>
    <row r="25" spans="1:27" x14ac:dyDescent="0.25">
      <c r="A25" s="8">
        <v>23</v>
      </c>
      <c r="B25" s="9">
        <v>6.4</v>
      </c>
      <c r="C25" s="9">
        <v>3.3</v>
      </c>
      <c r="D25" s="24">
        <v>8.6</v>
      </c>
      <c r="E25" s="9">
        <v>0.9</v>
      </c>
      <c r="F25" s="9">
        <v>1.7</v>
      </c>
      <c r="G25" s="9">
        <v>4.9375</v>
      </c>
      <c r="H25" s="9">
        <v>6.8625000000000034</v>
      </c>
      <c r="I25" s="9">
        <v>1.4499999999999995</v>
      </c>
      <c r="J25" s="24" t="s">
        <v>29</v>
      </c>
      <c r="K25" s="9">
        <v>0</v>
      </c>
      <c r="L25" s="9">
        <v>3.6</v>
      </c>
      <c r="M25" s="9">
        <v>96.062500000000014</v>
      </c>
      <c r="N25" s="9">
        <v>24.1</v>
      </c>
      <c r="O25" s="10">
        <v>0.64583333333333337</v>
      </c>
      <c r="P25" s="24" t="s">
        <v>36</v>
      </c>
      <c r="Q25" s="9">
        <v>0.1</v>
      </c>
      <c r="R25" s="9">
        <v>4.8208333333333337</v>
      </c>
      <c r="S25" s="9"/>
      <c r="T25" s="9"/>
      <c r="U25" s="9"/>
      <c r="AA25" s="10"/>
    </row>
    <row r="26" spans="1:27" x14ac:dyDescent="0.25">
      <c r="A26" s="8">
        <v>24</v>
      </c>
      <c r="B26" s="9">
        <v>9.1</v>
      </c>
      <c r="C26" s="9">
        <v>3.5</v>
      </c>
      <c r="D26" s="24">
        <v>1.2</v>
      </c>
      <c r="E26" s="9">
        <v>1.2</v>
      </c>
      <c r="F26" s="9">
        <v>0.8</v>
      </c>
      <c r="G26" s="9">
        <v>5.125</v>
      </c>
      <c r="H26" s="9">
        <v>6.900000000000003</v>
      </c>
      <c r="I26" s="9">
        <v>3.0843750000000001</v>
      </c>
      <c r="J26" s="24" t="s">
        <v>27</v>
      </c>
      <c r="K26" s="9">
        <v>3.2</v>
      </c>
      <c r="L26" s="9">
        <v>5.3</v>
      </c>
      <c r="M26" s="9">
        <v>91.183333333333337</v>
      </c>
      <c r="N26" s="9">
        <v>30.6</v>
      </c>
      <c r="O26" s="10">
        <v>0.48958333333333331</v>
      </c>
      <c r="P26" s="24" t="s">
        <v>24</v>
      </c>
      <c r="Q26" s="9">
        <v>3.3</v>
      </c>
      <c r="R26" s="9">
        <v>6.3583333333333334</v>
      </c>
      <c r="S26" s="9"/>
      <c r="T26" s="9"/>
      <c r="U26" s="9"/>
      <c r="AA26" s="10"/>
    </row>
    <row r="27" spans="1:27" x14ac:dyDescent="0.25">
      <c r="A27" s="8">
        <v>25</v>
      </c>
      <c r="B27" s="9">
        <v>9.3000000000000007</v>
      </c>
      <c r="C27" s="9">
        <v>5.3</v>
      </c>
      <c r="D27" s="24">
        <v>3.8</v>
      </c>
      <c r="E27" s="9">
        <v>4.3</v>
      </c>
      <c r="F27" s="9">
        <v>3.5</v>
      </c>
      <c r="G27" s="9">
        <v>5.3625000000000016</v>
      </c>
      <c r="H27" s="9">
        <v>6.9833333333333334</v>
      </c>
      <c r="I27" s="9">
        <v>3.3000000000000047</v>
      </c>
      <c r="J27" s="24" t="s">
        <v>24</v>
      </c>
      <c r="K27" s="9">
        <v>3.2</v>
      </c>
      <c r="L27" s="9">
        <v>6.9</v>
      </c>
      <c r="M27" s="9">
        <v>87.887500000000003</v>
      </c>
      <c r="N27" s="9">
        <v>30.6</v>
      </c>
      <c r="O27" s="10">
        <v>9.375E-2</v>
      </c>
      <c r="P27" s="24" t="s">
        <v>24</v>
      </c>
      <c r="Q27" s="9">
        <v>1</v>
      </c>
      <c r="R27" s="9">
        <v>7.4916666666666671</v>
      </c>
      <c r="S27" s="9"/>
      <c r="T27" s="9"/>
      <c r="U27" s="9"/>
      <c r="AA27" s="10"/>
    </row>
    <row r="28" spans="1:27" x14ac:dyDescent="0.25">
      <c r="A28" s="8">
        <v>26</v>
      </c>
      <c r="B28" s="9">
        <v>5.7</v>
      </c>
      <c r="C28" s="9">
        <v>1</v>
      </c>
      <c r="D28" s="24">
        <v>0</v>
      </c>
      <c r="E28" s="9">
        <v>-1.8</v>
      </c>
      <c r="F28" s="9">
        <v>-2</v>
      </c>
      <c r="G28" s="9">
        <v>5.4333333333333345</v>
      </c>
      <c r="H28" s="9">
        <v>7.0124999999999993</v>
      </c>
      <c r="I28" s="9">
        <v>8.5656249999999989</v>
      </c>
      <c r="J28" s="24" t="s">
        <v>30</v>
      </c>
      <c r="K28" s="9">
        <v>1.6</v>
      </c>
      <c r="L28" s="9">
        <v>1.9</v>
      </c>
      <c r="M28" s="9">
        <v>78.408333333333331</v>
      </c>
      <c r="N28" s="9">
        <v>51.5</v>
      </c>
      <c r="O28" s="10">
        <v>0.77083333333333337</v>
      </c>
      <c r="P28" s="24" t="s">
        <v>24</v>
      </c>
      <c r="Q28" s="9">
        <v>6.6</v>
      </c>
      <c r="R28" s="9">
        <v>3.0458333333333329</v>
      </c>
      <c r="S28" s="9"/>
      <c r="T28" s="9"/>
      <c r="U28" s="9"/>
      <c r="AA28" s="10"/>
    </row>
    <row r="29" spans="1:27" x14ac:dyDescent="0.25">
      <c r="A29" s="8">
        <v>27</v>
      </c>
      <c r="B29" s="9">
        <v>8.9</v>
      </c>
      <c r="C29" s="9">
        <v>0.3</v>
      </c>
      <c r="D29" s="24">
        <v>1.2</v>
      </c>
      <c r="E29" s="9">
        <v>-2.7</v>
      </c>
      <c r="F29" s="9">
        <v>-2.7</v>
      </c>
      <c r="G29" s="9">
        <v>5.0291666666666694</v>
      </c>
      <c r="H29" s="9">
        <v>7.099999999999997</v>
      </c>
      <c r="I29" s="9">
        <v>3.2666666666666657</v>
      </c>
      <c r="J29" s="24" t="s">
        <v>30</v>
      </c>
      <c r="K29" s="9">
        <v>0</v>
      </c>
      <c r="L29" s="9">
        <v>0.8</v>
      </c>
      <c r="M29" s="9">
        <v>87.220833333333346</v>
      </c>
      <c r="N29" s="9">
        <v>25.7</v>
      </c>
      <c r="O29" s="10">
        <v>0.5625</v>
      </c>
      <c r="P29" s="24" t="s">
        <v>72</v>
      </c>
      <c r="Q29" s="9">
        <v>0.1</v>
      </c>
      <c r="R29" s="9">
        <v>4.0833333333333339</v>
      </c>
      <c r="S29" s="9"/>
      <c r="T29" s="9"/>
      <c r="U29" s="9"/>
      <c r="AA29" s="10"/>
    </row>
    <row r="30" spans="1:27" x14ac:dyDescent="0.25">
      <c r="A30" s="8">
        <v>28</v>
      </c>
      <c r="B30" s="11">
        <v>10.1</v>
      </c>
      <c r="C30" s="9">
        <v>0.8</v>
      </c>
      <c r="D30" s="24">
        <v>5.2</v>
      </c>
      <c r="E30" s="9">
        <v>2.1</v>
      </c>
      <c r="F30" s="9">
        <v>1.4</v>
      </c>
      <c r="G30" s="9">
        <v>5.0249999999999986</v>
      </c>
      <c r="H30" s="9">
        <v>7.0583333333333327</v>
      </c>
      <c r="I30" s="9">
        <v>5.794791666666665</v>
      </c>
      <c r="J30" s="24" t="s">
        <v>36</v>
      </c>
      <c r="K30" s="9">
        <v>3.2</v>
      </c>
      <c r="L30" s="9">
        <v>6.7</v>
      </c>
      <c r="M30" s="9">
        <v>85.712499999999991</v>
      </c>
      <c r="N30" s="9">
        <v>54.7</v>
      </c>
      <c r="O30" s="10">
        <v>0.86458333333333337</v>
      </c>
      <c r="P30" s="24" t="s">
        <v>24</v>
      </c>
      <c r="Q30" s="9">
        <v>0</v>
      </c>
      <c r="R30" s="9">
        <v>7.4625000000000012</v>
      </c>
      <c r="S30" s="12"/>
      <c r="T30" s="9"/>
      <c r="U30" s="9"/>
      <c r="AA30" s="10"/>
    </row>
    <row r="31" spans="1:27" x14ac:dyDescent="0.25">
      <c r="A31" s="8">
        <v>29</v>
      </c>
      <c r="B31" s="9">
        <v>8.4</v>
      </c>
      <c r="C31" s="9">
        <v>4.8</v>
      </c>
      <c r="D31" s="24">
        <v>1</v>
      </c>
      <c r="E31" s="9">
        <v>4.4000000000000004</v>
      </c>
      <c r="F31" s="9">
        <v>3.4</v>
      </c>
      <c r="G31" s="9">
        <v>5.4208333333333343</v>
      </c>
      <c r="H31" s="9">
        <v>7</v>
      </c>
      <c r="I31" s="9">
        <v>11.838541666666666</v>
      </c>
      <c r="J31" s="24" t="s">
        <v>23</v>
      </c>
      <c r="K31" s="9">
        <v>14.5</v>
      </c>
      <c r="L31" s="9">
        <v>6.2</v>
      </c>
      <c r="M31" s="9">
        <v>76.295833333333334</v>
      </c>
      <c r="N31" s="9">
        <v>70.8</v>
      </c>
      <c r="O31" s="10">
        <v>0.69791666666666663</v>
      </c>
      <c r="P31" s="24" t="s">
        <v>26</v>
      </c>
      <c r="Q31" s="9">
        <v>4.5</v>
      </c>
      <c r="R31" s="9">
        <v>6.2041666666666666</v>
      </c>
      <c r="S31" s="9"/>
      <c r="T31" s="9"/>
      <c r="U31" s="9"/>
      <c r="AA31" s="10"/>
    </row>
    <row r="32" spans="1:27" x14ac:dyDescent="0.25">
      <c r="A32" s="8">
        <v>30</v>
      </c>
      <c r="B32" s="9">
        <v>9.6999999999999993</v>
      </c>
      <c r="C32" s="9">
        <v>3.8</v>
      </c>
      <c r="D32" s="24">
        <v>0.8</v>
      </c>
      <c r="E32" s="9">
        <v>1.3</v>
      </c>
      <c r="F32" s="9">
        <v>0.1</v>
      </c>
      <c r="G32" s="9">
        <v>5.479166666666667</v>
      </c>
      <c r="H32" s="9">
        <v>7.0333333333333314</v>
      </c>
      <c r="I32" s="9">
        <v>10.534374999999999</v>
      </c>
      <c r="J32" s="24" t="s">
        <v>23</v>
      </c>
      <c r="K32" s="9">
        <v>9.6999999999999993</v>
      </c>
      <c r="L32" s="9">
        <v>8.3000000000000007</v>
      </c>
      <c r="M32" s="9">
        <v>79.933333333333351</v>
      </c>
      <c r="N32" s="9">
        <v>54.7</v>
      </c>
      <c r="O32" s="10">
        <v>0.82291666666666663</v>
      </c>
      <c r="P32" s="24" t="s">
        <v>24</v>
      </c>
      <c r="Q32" s="9">
        <v>0.4</v>
      </c>
      <c r="R32" s="9">
        <v>7.2583333333333329</v>
      </c>
      <c r="S32" s="9"/>
      <c r="T32" s="9"/>
      <c r="U32" s="9"/>
      <c r="AA32" s="10"/>
    </row>
    <row r="33" spans="1:28" x14ac:dyDescent="0.25">
      <c r="A33" s="8">
        <v>31</v>
      </c>
      <c r="B33" s="9">
        <v>7.5</v>
      </c>
      <c r="C33" s="9">
        <v>4.9000000000000004</v>
      </c>
      <c r="D33" s="24">
        <v>12.2</v>
      </c>
      <c r="E33" s="9">
        <v>2.1</v>
      </c>
      <c r="F33" s="9">
        <v>2.2000000000000002</v>
      </c>
      <c r="G33" s="9">
        <v>5.6086956521739104</v>
      </c>
      <c r="H33" s="9">
        <v>7.099999999999997</v>
      </c>
      <c r="I33" s="9">
        <v>1.0333333333333328</v>
      </c>
      <c r="J33" s="24" t="s">
        <v>30</v>
      </c>
      <c r="K33" s="9">
        <v>0</v>
      </c>
      <c r="L33" s="9">
        <v>5</v>
      </c>
      <c r="M33" s="9">
        <v>92.473913043478262</v>
      </c>
      <c r="N33" s="9">
        <v>27.4</v>
      </c>
      <c r="O33" s="10">
        <v>3.125E-2</v>
      </c>
      <c r="P33" s="24" t="s">
        <v>24</v>
      </c>
      <c r="Q33" s="9">
        <v>0.1</v>
      </c>
      <c r="R33" s="9">
        <v>5.8956521739130432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6.2354838709677427</v>
      </c>
      <c r="C34" s="14">
        <f>AVERAGE(C3:C33)</f>
        <v>0.51935483870967747</v>
      </c>
      <c r="D34" s="14">
        <f>SUM(D3:D33)</f>
        <v>60.2</v>
      </c>
      <c r="E34" s="14">
        <f>AVERAGE(E3:E33)</f>
        <v>-1.4161290322580646</v>
      </c>
      <c r="F34" s="14">
        <f>AVERAGE(F3:F33)</f>
        <v>-1.0903225806451615</v>
      </c>
      <c r="G34" s="14">
        <f>AVERAGE(G3:G33)</f>
        <v>5.286974053295932</v>
      </c>
      <c r="H34" s="14">
        <f>AVERAGE(H3:H33)</f>
        <v>8.0306451612903231</v>
      </c>
      <c r="I34" s="14">
        <f>AVERAGE(I3:I33)</f>
        <v>4.4225806451612906</v>
      </c>
      <c r="J34" s="14"/>
      <c r="K34" s="14"/>
      <c r="L34" s="15">
        <f>AVERAGE(L3:L33)</f>
        <v>2.5967741935483866</v>
      </c>
      <c r="M34" s="14">
        <f>AVERAGE(M3:M33)</f>
        <v>88.120798270219737</v>
      </c>
      <c r="N34" s="14">
        <f>MAX(N3:N33)</f>
        <v>70.8</v>
      </c>
      <c r="O34" s="16"/>
      <c r="P34" s="17"/>
      <c r="Q34" s="18">
        <v>62.7</v>
      </c>
      <c r="R34" s="19">
        <f>AVERAGE(R3:R33)</f>
        <v>3.1747253389434311</v>
      </c>
      <c r="S34" s="20"/>
      <c r="AA34" s="10"/>
    </row>
    <row r="35" spans="1:28" x14ac:dyDescent="0.25">
      <c r="A35" s="21" t="s">
        <v>19</v>
      </c>
      <c r="B35" s="14">
        <f>MAX(B3:B33)</f>
        <v>13.2</v>
      </c>
      <c r="C35" s="14">
        <f>MIN(C3:C33)</f>
        <v>-6.3</v>
      </c>
      <c r="D35" s="14">
        <f>MAX(D3:D33)</f>
        <v>12.2</v>
      </c>
      <c r="E35" s="14">
        <f>MIN(E3:E33)</f>
        <v>-8.8000000000000007</v>
      </c>
      <c r="F35" s="14">
        <f>MIN(F3:F33)</f>
        <v>-6.8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MAX(Q3:Q31)</f>
        <v>6.6</v>
      </c>
      <c r="R35" s="19">
        <f>MIN(R3:R33)</f>
        <v>-2.9416666666666664</v>
      </c>
      <c r="S35" s="20"/>
      <c r="AA35" s="10"/>
    </row>
    <row r="36" spans="1:28" x14ac:dyDescent="0.25">
      <c r="AA36" s="10"/>
    </row>
    <row r="37" spans="1:28" x14ac:dyDescent="0.25">
      <c r="B37" s="35">
        <f>AVERAGE(B34,C34)</f>
        <v>3.3774193548387101</v>
      </c>
      <c r="C37" s="24">
        <f>COUNTIF(C3:C33,"&lt;0")</f>
        <v>13</v>
      </c>
      <c r="D37" s="24">
        <f>COUNTIF(D3:D33,"&gt;0.1")</f>
        <v>20</v>
      </c>
      <c r="E37" s="24">
        <f>COUNTIF(E3:E33,"&lt;0")</f>
        <v>16</v>
      </c>
      <c r="Q37" s="24">
        <f>COUNTIF(Q3:Q33,"&lt;0.05")</f>
        <v>2</v>
      </c>
      <c r="AB37" s="10"/>
    </row>
    <row r="38" spans="1:28" x14ac:dyDescent="0.25">
      <c r="D38" s="24">
        <f>COUNTIF(D3:D33,"&gt;0.9")</f>
        <v>14</v>
      </c>
    </row>
    <row r="39" spans="1:28" x14ac:dyDescent="0.25">
      <c r="Q39" s="24" t="s">
        <v>20</v>
      </c>
    </row>
    <row r="41" spans="1:28" x14ac:dyDescent="0.25">
      <c r="Q41" s="9">
        <f>SUM(Q3:Q33)</f>
        <v>73.5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1"/>
  <sheetViews>
    <sheetView topLeftCell="A19" workbookViewId="0">
      <selection activeCell="E3" sqref="E3:E30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12.1</v>
      </c>
      <c r="C3" s="9">
        <v>2.6</v>
      </c>
      <c r="D3">
        <v>0</v>
      </c>
      <c r="E3" s="9">
        <v>2.1</v>
      </c>
      <c r="F3" s="9">
        <v>2.7</v>
      </c>
      <c r="G3" s="9">
        <v>6.1833333333333345</v>
      </c>
      <c r="H3" s="9">
        <v>6.8500000000000041</v>
      </c>
      <c r="I3" s="9">
        <v>17.390625000000004</v>
      </c>
      <c r="J3" s="24" t="s">
        <v>26</v>
      </c>
      <c r="K3" s="9">
        <v>19.3</v>
      </c>
      <c r="L3" s="9">
        <v>11.6</v>
      </c>
      <c r="M3" s="9">
        <v>76.962500000000006</v>
      </c>
      <c r="N3" s="9">
        <v>67.599999999999994</v>
      </c>
      <c r="O3" s="10">
        <v>0.55208333333333337</v>
      </c>
      <c r="P3" t="s">
        <v>23</v>
      </c>
      <c r="Q3" s="9">
        <v>6</v>
      </c>
      <c r="R3" s="9">
        <v>10.379166666666665</v>
      </c>
      <c r="S3" s="9"/>
      <c r="U3" s="9"/>
      <c r="V3" s="9"/>
      <c r="W3" s="9"/>
      <c r="AA3" s="10"/>
    </row>
    <row r="4" spans="1:27" x14ac:dyDescent="0.25">
      <c r="A4" s="8">
        <v>2</v>
      </c>
      <c r="B4" s="9">
        <v>11.7</v>
      </c>
      <c r="C4" s="9">
        <v>8</v>
      </c>
      <c r="D4">
        <v>0</v>
      </c>
      <c r="E4" s="9">
        <v>6.4</v>
      </c>
      <c r="F4" s="9">
        <v>5.4</v>
      </c>
      <c r="G4" s="9">
        <v>5.7208333333333341</v>
      </c>
      <c r="H4" s="9">
        <v>6.4541666666666657</v>
      </c>
      <c r="I4" s="9">
        <v>7.664583333333332</v>
      </c>
      <c r="J4" s="24" t="s">
        <v>23</v>
      </c>
      <c r="K4" s="9">
        <v>6.4</v>
      </c>
      <c r="L4" s="9">
        <v>10.1</v>
      </c>
      <c r="M4" s="9">
        <v>82.429166666666674</v>
      </c>
      <c r="N4" s="9">
        <v>37</v>
      </c>
      <c r="O4" s="10">
        <v>0.5625</v>
      </c>
      <c r="P4" t="s">
        <v>24</v>
      </c>
      <c r="Q4" s="9">
        <v>0.6</v>
      </c>
      <c r="R4" s="9">
        <v>9.8333333333333339</v>
      </c>
      <c r="S4" s="9"/>
      <c r="U4" s="9"/>
      <c r="AA4" s="10"/>
    </row>
    <row r="5" spans="1:27" x14ac:dyDescent="0.25">
      <c r="A5" s="8">
        <v>3</v>
      </c>
      <c r="B5" s="9">
        <v>10.199999999999999</v>
      </c>
      <c r="C5" s="9">
        <v>7.7</v>
      </c>
      <c r="D5">
        <v>0.4</v>
      </c>
      <c r="E5" s="9">
        <v>5.5</v>
      </c>
      <c r="F5" s="9">
        <v>5</v>
      </c>
      <c r="G5" s="9">
        <v>6.137500000000002</v>
      </c>
      <c r="H5" s="9">
        <v>6.5166666666666657</v>
      </c>
      <c r="I5" s="9">
        <v>10.105208333333332</v>
      </c>
      <c r="J5" s="24" t="s">
        <v>23</v>
      </c>
      <c r="K5" s="9">
        <v>6.4</v>
      </c>
      <c r="L5" s="9">
        <v>8.5</v>
      </c>
      <c r="M5" s="9">
        <v>82.204166666666666</v>
      </c>
      <c r="N5" s="9">
        <v>54.7</v>
      </c>
      <c r="O5" s="10">
        <v>0.78125</v>
      </c>
      <c r="P5" t="s">
        <v>24</v>
      </c>
      <c r="Q5" s="9">
        <v>0.9</v>
      </c>
      <c r="R5" s="9">
        <v>8.8791666666666664</v>
      </c>
      <c r="S5" s="9"/>
      <c r="U5" s="9"/>
      <c r="AA5" s="10"/>
    </row>
    <row r="6" spans="1:27" x14ac:dyDescent="0.25">
      <c r="A6" s="8">
        <v>4</v>
      </c>
      <c r="B6" s="9">
        <v>6.9</v>
      </c>
      <c r="C6" s="9">
        <v>2.4</v>
      </c>
      <c r="D6">
        <v>0</v>
      </c>
      <c r="E6" s="9">
        <v>-0.4</v>
      </c>
      <c r="F6" s="9">
        <v>0.5</v>
      </c>
      <c r="G6" s="9">
        <v>6.1956521739130412</v>
      </c>
      <c r="H6" s="9">
        <v>6.6260869565217355</v>
      </c>
      <c r="I6" s="9">
        <v>11.852083333333335</v>
      </c>
      <c r="J6" s="24" t="s">
        <v>23</v>
      </c>
      <c r="K6" s="9">
        <v>9.6999999999999993</v>
      </c>
      <c r="L6" s="9"/>
      <c r="M6" s="9">
        <v>73.082608695652183</v>
      </c>
      <c r="N6" s="9">
        <v>59.5</v>
      </c>
      <c r="O6" s="10">
        <v>0.55208333333333337</v>
      </c>
      <c r="P6" t="s">
        <v>26</v>
      </c>
      <c r="Q6" s="9">
        <v>4.8</v>
      </c>
      <c r="R6" s="9">
        <v>4.1869565217391305</v>
      </c>
      <c r="S6" s="9"/>
      <c r="U6" s="9"/>
      <c r="AA6" s="10"/>
    </row>
    <row r="7" spans="1:27" x14ac:dyDescent="0.25">
      <c r="A7" s="8">
        <v>5</v>
      </c>
      <c r="B7" s="9">
        <v>8.9</v>
      </c>
      <c r="C7" s="9">
        <v>2</v>
      </c>
      <c r="D7">
        <v>4</v>
      </c>
      <c r="E7" s="9">
        <v>-0.1</v>
      </c>
      <c r="F7" s="9">
        <v>-0.5</v>
      </c>
      <c r="G7" s="9">
        <v>5.6791666666666645</v>
      </c>
      <c r="H7" s="9">
        <v>6.6999999999999993</v>
      </c>
      <c r="I7" s="9">
        <v>13.85833333333334</v>
      </c>
      <c r="J7" s="24" t="s">
        <v>24</v>
      </c>
      <c r="K7" s="9">
        <v>12.9</v>
      </c>
      <c r="L7" s="9">
        <v>5.8</v>
      </c>
      <c r="M7" s="9">
        <v>82.225000000000009</v>
      </c>
      <c r="N7" s="9">
        <v>69.2</v>
      </c>
      <c r="O7" s="10">
        <v>0.5625</v>
      </c>
      <c r="P7" t="s">
        <v>24</v>
      </c>
      <c r="Q7" s="9">
        <v>0.3</v>
      </c>
      <c r="R7" s="9">
        <v>5.8999999999999986</v>
      </c>
      <c r="S7" s="9"/>
      <c r="U7" s="9"/>
      <c r="AA7" s="10"/>
    </row>
    <row r="8" spans="1:27" x14ac:dyDescent="0.25">
      <c r="A8" s="8">
        <v>6</v>
      </c>
      <c r="B8" s="9">
        <v>6.9</v>
      </c>
      <c r="C8" s="9">
        <v>3.2</v>
      </c>
      <c r="D8">
        <v>2.8</v>
      </c>
      <c r="E8" s="9">
        <v>1.9</v>
      </c>
      <c r="F8" s="9">
        <v>1.8</v>
      </c>
      <c r="G8" s="9">
        <v>5.5541666666666671</v>
      </c>
      <c r="H8" s="9">
        <v>6.6999999999999993</v>
      </c>
      <c r="I8" s="9">
        <v>15.395833333333341</v>
      </c>
      <c r="J8" s="24" t="s">
        <v>26</v>
      </c>
      <c r="K8" s="9">
        <v>3.2</v>
      </c>
      <c r="L8" s="9">
        <v>3.4</v>
      </c>
      <c r="M8" s="9">
        <v>78.883333333333326</v>
      </c>
      <c r="N8" s="9">
        <v>57.9</v>
      </c>
      <c r="O8" s="10">
        <v>0.69791666666666663</v>
      </c>
      <c r="P8" t="s">
        <v>23</v>
      </c>
      <c r="Q8" s="9">
        <v>4.9000000000000004</v>
      </c>
      <c r="R8" s="9">
        <v>4.1083333333333334</v>
      </c>
      <c r="S8" s="9"/>
      <c r="U8" s="9"/>
      <c r="AA8" s="10"/>
    </row>
    <row r="9" spans="1:27" x14ac:dyDescent="0.25">
      <c r="A9" s="8">
        <v>7</v>
      </c>
      <c r="B9" s="9">
        <v>11.8</v>
      </c>
      <c r="C9" s="9">
        <v>0.9</v>
      </c>
      <c r="D9">
        <v>0</v>
      </c>
      <c r="E9" s="9">
        <v>-2.4</v>
      </c>
      <c r="F9" s="9">
        <v>-2.5</v>
      </c>
      <c r="G9" s="9">
        <v>5.1125000000000016</v>
      </c>
      <c r="H9" s="9">
        <v>6.6999999999999993</v>
      </c>
      <c r="I9" s="9">
        <v>8.1770833333333304</v>
      </c>
      <c r="J9" s="24" t="s">
        <v>24</v>
      </c>
      <c r="K9" s="9">
        <v>4.8</v>
      </c>
      <c r="L9" s="9">
        <v>3.1</v>
      </c>
      <c r="M9" s="9">
        <v>79.566666666666649</v>
      </c>
      <c r="N9" s="9">
        <v>48.3</v>
      </c>
      <c r="O9" s="10">
        <v>0.94791666666666663</v>
      </c>
      <c r="P9" t="s">
        <v>23</v>
      </c>
      <c r="Q9" s="9">
        <v>3.9</v>
      </c>
      <c r="R9" s="9">
        <v>5.7541666666666664</v>
      </c>
      <c r="S9" s="9"/>
      <c r="U9" s="9"/>
      <c r="AA9" s="10"/>
    </row>
    <row r="10" spans="1:27" x14ac:dyDescent="0.25">
      <c r="A10" s="8">
        <v>8</v>
      </c>
      <c r="B10" s="9">
        <v>10.199999999999999</v>
      </c>
      <c r="C10" s="9">
        <v>3.1</v>
      </c>
      <c r="D10">
        <v>0.2</v>
      </c>
      <c r="E10" s="9">
        <v>7.4</v>
      </c>
      <c r="F10" s="9">
        <v>6.6</v>
      </c>
      <c r="G10" s="9">
        <v>5.4499999999999993</v>
      </c>
      <c r="H10" s="9">
        <v>6.6624999999999988</v>
      </c>
      <c r="I10" s="9">
        <v>7.1812499999999995</v>
      </c>
      <c r="J10" s="24" t="s">
        <v>23</v>
      </c>
      <c r="K10" s="9">
        <v>4.8</v>
      </c>
      <c r="L10" s="9">
        <v>10.199999999999999</v>
      </c>
      <c r="M10" s="9">
        <v>80.908333333333317</v>
      </c>
      <c r="N10" s="9">
        <v>48.3</v>
      </c>
      <c r="O10" s="10">
        <v>2.0833333333333332E-2</v>
      </c>
      <c r="P10" t="s">
        <v>24</v>
      </c>
      <c r="Q10" s="9">
        <v>0.5</v>
      </c>
      <c r="R10" s="9">
        <v>9.466666666666665</v>
      </c>
      <c r="S10" s="9"/>
      <c r="U10" s="9"/>
      <c r="AA10" s="10"/>
    </row>
    <row r="11" spans="1:27" x14ac:dyDescent="0.25">
      <c r="A11" s="8">
        <v>9</v>
      </c>
      <c r="B11" s="9">
        <v>9</v>
      </c>
      <c r="C11" s="9">
        <v>5.7</v>
      </c>
      <c r="D11">
        <v>0</v>
      </c>
      <c r="E11" s="9">
        <v>3.3</v>
      </c>
      <c r="F11" s="9">
        <v>2.8</v>
      </c>
      <c r="G11" s="9">
        <v>5.8875000000000002</v>
      </c>
      <c r="H11" s="9">
        <v>6.6083333333333298</v>
      </c>
      <c r="I11" s="9">
        <v>10.259375</v>
      </c>
      <c r="J11" s="24" t="s">
        <v>23</v>
      </c>
      <c r="K11" s="9">
        <v>16.100000000000001</v>
      </c>
      <c r="L11" s="9">
        <v>6.5</v>
      </c>
      <c r="M11" s="9">
        <v>67.754166666666677</v>
      </c>
      <c r="N11" s="9">
        <v>49.9</v>
      </c>
      <c r="O11" s="10">
        <v>0.4375</v>
      </c>
      <c r="P11" t="s">
        <v>23</v>
      </c>
      <c r="Q11" s="9">
        <v>7.3</v>
      </c>
      <c r="R11" s="9">
        <v>6.320833333333332</v>
      </c>
      <c r="S11" s="9"/>
      <c r="U11" s="9"/>
      <c r="AA11" s="10"/>
    </row>
    <row r="12" spans="1:27" x14ac:dyDescent="0.25">
      <c r="A12" s="8">
        <v>10</v>
      </c>
      <c r="B12" s="9">
        <v>8.1</v>
      </c>
      <c r="C12" s="9">
        <v>1.4</v>
      </c>
      <c r="D12">
        <v>0</v>
      </c>
      <c r="E12" s="9">
        <v>-0.7</v>
      </c>
      <c r="F12" s="9">
        <v>-1.1000000000000001</v>
      </c>
      <c r="G12" s="9">
        <v>5.6375000000000002</v>
      </c>
      <c r="H12" s="9">
        <v>6.6999999999999993</v>
      </c>
      <c r="I12" s="9">
        <v>13.318750000000001</v>
      </c>
      <c r="J12" s="24" t="s">
        <v>23</v>
      </c>
      <c r="K12" s="9">
        <v>9.6999999999999993</v>
      </c>
      <c r="L12" s="9">
        <v>2.6</v>
      </c>
      <c r="M12" s="9">
        <v>71.554166666666646</v>
      </c>
      <c r="N12" s="9">
        <v>66</v>
      </c>
      <c r="O12" s="10">
        <v>0.64583333333333337</v>
      </c>
      <c r="P12" t="s">
        <v>23</v>
      </c>
      <c r="Q12" s="9">
        <v>7.1</v>
      </c>
      <c r="R12" s="9">
        <v>3.9833333333333329</v>
      </c>
      <c r="S12" s="9"/>
      <c r="U12" s="9"/>
      <c r="AA12" s="10"/>
    </row>
    <row r="13" spans="1:27" x14ac:dyDescent="0.25">
      <c r="A13" s="8">
        <v>11</v>
      </c>
      <c r="B13" s="9">
        <v>6.1</v>
      </c>
      <c r="C13" s="9">
        <v>-3.3</v>
      </c>
      <c r="D13">
        <v>0</v>
      </c>
      <c r="E13" s="9">
        <v>-6.9</v>
      </c>
      <c r="F13" s="9">
        <v>-4.3</v>
      </c>
      <c r="G13" s="9">
        <v>5.1000000000000023</v>
      </c>
      <c r="H13" s="9">
        <v>6.6999999999999993</v>
      </c>
      <c r="I13" s="9">
        <v>2.6999999999999975</v>
      </c>
      <c r="J13" s="24" t="s">
        <v>27</v>
      </c>
      <c r="K13" s="9">
        <v>1.6</v>
      </c>
      <c r="L13" s="9">
        <v>-1.2</v>
      </c>
      <c r="M13" s="9">
        <v>76.229166666666671</v>
      </c>
      <c r="N13" s="9">
        <v>27.4</v>
      </c>
      <c r="O13" s="10">
        <v>0</v>
      </c>
      <c r="P13" t="s">
        <v>30</v>
      </c>
      <c r="Q13" s="9">
        <v>5.0999999999999996</v>
      </c>
      <c r="R13" s="9">
        <v>2.1208333333333331</v>
      </c>
      <c r="S13" s="9"/>
      <c r="U13" s="9"/>
      <c r="AA13" s="10"/>
    </row>
    <row r="14" spans="1:27" x14ac:dyDescent="0.25">
      <c r="A14" s="8">
        <v>12</v>
      </c>
      <c r="B14" s="9">
        <v>9</v>
      </c>
      <c r="C14" s="9">
        <v>-1.2</v>
      </c>
      <c r="D14">
        <v>1.2</v>
      </c>
      <c r="E14" s="9">
        <v>1.3</v>
      </c>
      <c r="F14" s="9">
        <v>2</v>
      </c>
      <c r="G14" s="9">
        <v>4.9416666666666664</v>
      </c>
      <c r="H14" s="9">
        <v>6.6416666666666648</v>
      </c>
      <c r="I14" s="9">
        <v>8.5374999999999996</v>
      </c>
      <c r="J14" s="24" t="s">
        <v>24</v>
      </c>
      <c r="K14" s="9">
        <v>4.8</v>
      </c>
      <c r="L14" s="11">
        <v>5.4</v>
      </c>
      <c r="M14" s="9">
        <v>79.737499999999997</v>
      </c>
      <c r="N14" s="9">
        <v>49.9</v>
      </c>
      <c r="O14" s="10">
        <v>0.44791666666666669</v>
      </c>
      <c r="P14" t="s">
        <v>24</v>
      </c>
      <c r="Q14" s="11">
        <v>1.3</v>
      </c>
      <c r="R14" s="9">
        <v>6.7541666666666673</v>
      </c>
      <c r="S14" s="9"/>
      <c r="U14" s="9"/>
      <c r="AA14" s="10"/>
    </row>
    <row r="15" spans="1:27" x14ac:dyDescent="0.25">
      <c r="A15" s="8">
        <v>13</v>
      </c>
      <c r="B15" s="9">
        <v>8.4</v>
      </c>
      <c r="C15" s="9">
        <v>5.5</v>
      </c>
      <c r="D15">
        <v>12.4</v>
      </c>
      <c r="E15" s="9">
        <v>5.2</v>
      </c>
      <c r="F15" s="9">
        <v>4.3</v>
      </c>
      <c r="G15" s="9">
        <v>5.3624999999999998</v>
      </c>
      <c r="H15" s="9">
        <v>6.599999999999997</v>
      </c>
      <c r="I15" s="9">
        <v>4.4718749999999998</v>
      </c>
      <c r="J15" s="24" t="s">
        <v>33</v>
      </c>
      <c r="K15" s="9">
        <v>1.6</v>
      </c>
      <c r="L15" s="9">
        <v>7.3</v>
      </c>
      <c r="M15" s="9">
        <v>92.33750000000002</v>
      </c>
      <c r="N15" s="9">
        <v>35.4</v>
      </c>
      <c r="O15" s="10">
        <v>0.92708333333333337</v>
      </c>
      <c r="P15" t="s">
        <v>24</v>
      </c>
      <c r="Q15" s="9">
        <v>0</v>
      </c>
      <c r="R15" s="9">
        <v>7.5666666666666673</v>
      </c>
      <c r="S15" s="9"/>
      <c r="U15" s="9"/>
      <c r="AA15" s="10"/>
    </row>
    <row r="16" spans="1:27" x14ac:dyDescent="0.25">
      <c r="A16" s="8">
        <v>14</v>
      </c>
      <c r="B16" s="9">
        <v>8</v>
      </c>
      <c r="C16" s="9">
        <v>4.9000000000000004</v>
      </c>
      <c r="D16">
        <v>3.8</v>
      </c>
      <c r="E16" s="9">
        <v>3.8</v>
      </c>
      <c r="F16" s="9">
        <v>4.2</v>
      </c>
      <c r="G16" s="9">
        <v>5.7500000000000009</v>
      </c>
      <c r="H16" s="9">
        <v>6.599999999999997</v>
      </c>
      <c r="I16" s="9">
        <v>7.2499999999999991</v>
      </c>
      <c r="J16" s="24" t="s">
        <v>26</v>
      </c>
      <c r="K16" s="9">
        <v>11.3</v>
      </c>
      <c r="L16" s="9">
        <v>4.9000000000000004</v>
      </c>
      <c r="M16" s="9">
        <v>91.533333333333346</v>
      </c>
      <c r="N16" s="9">
        <v>35.4</v>
      </c>
      <c r="O16" s="10">
        <v>0.55208333333333337</v>
      </c>
      <c r="P16" t="s">
        <v>26</v>
      </c>
      <c r="Q16" s="9">
        <v>0.9</v>
      </c>
      <c r="R16" s="9">
        <v>5.4875000000000007</v>
      </c>
      <c r="S16" s="9"/>
      <c r="U16" s="9"/>
      <c r="AA16" s="10"/>
    </row>
    <row r="17" spans="1:27" x14ac:dyDescent="0.25">
      <c r="A17" s="8">
        <v>15</v>
      </c>
      <c r="B17" s="9">
        <v>11.6</v>
      </c>
      <c r="C17" s="9">
        <v>1.7</v>
      </c>
      <c r="D17">
        <v>1.2</v>
      </c>
      <c r="E17" s="9">
        <v>-1</v>
      </c>
      <c r="F17" s="9">
        <v>-0.7</v>
      </c>
      <c r="G17" s="9">
        <v>5.6624999999999988</v>
      </c>
      <c r="H17" s="9">
        <v>6.599999999999997</v>
      </c>
      <c r="I17" s="9">
        <v>7.1302083333333384</v>
      </c>
      <c r="J17" s="24" t="s">
        <v>30</v>
      </c>
      <c r="K17" s="9">
        <v>4.8</v>
      </c>
      <c r="L17" s="9">
        <v>4.3</v>
      </c>
      <c r="M17" s="9">
        <v>79.654166666666669</v>
      </c>
      <c r="N17" s="9">
        <v>54.7</v>
      </c>
      <c r="O17" s="10">
        <v>0.46875</v>
      </c>
      <c r="P17" t="s">
        <v>23</v>
      </c>
      <c r="Q17" s="9">
        <v>3.6</v>
      </c>
      <c r="R17" s="9">
        <v>5.2958333333333334</v>
      </c>
      <c r="S17" s="9"/>
      <c r="U17" s="9"/>
      <c r="AA17" s="10"/>
    </row>
    <row r="18" spans="1:27" x14ac:dyDescent="0.25">
      <c r="A18" s="8">
        <v>16</v>
      </c>
      <c r="B18" s="9">
        <v>12.7</v>
      </c>
      <c r="C18" s="9">
        <v>4.4000000000000004</v>
      </c>
      <c r="D18">
        <v>3.2</v>
      </c>
      <c r="E18" s="9">
        <v>3</v>
      </c>
      <c r="F18" s="9">
        <v>3.8</v>
      </c>
      <c r="G18" s="9">
        <v>5.8000000000000007</v>
      </c>
      <c r="H18" s="9">
        <v>6.599999999999997</v>
      </c>
      <c r="I18" s="9">
        <v>21.434375000000006</v>
      </c>
      <c r="J18" s="24" t="s">
        <v>23</v>
      </c>
      <c r="K18" s="9">
        <v>24.1</v>
      </c>
      <c r="L18" s="9">
        <v>11.5</v>
      </c>
      <c r="M18" s="9">
        <v>77.833333333333329</v>
      </c>
      <c r="N18" s="9">
        <v>85.3</v>
      </c>
      <c r="O18" s="10">
        <v>0.875</v>
      </c>
      <c r="P18" t="s">
        <v>26</v>
      </c>
      <c r="Q18" s="9">
        <v>1.5</v>
      </c>
      <c r="R18" s="9">
        <v>9.3833333333333346</v>
      </c>
      <c r="S18" s="9"/>
      <c r="U18" s="9"/>
      <c r="AA18" s="10"/>
    </row>
    <row r="19" spans="1:27" x14ac:dyDescent="0.25">
      <c r="A19" s="8">
        <v>17</v>
      </c>
      <c r="B19" s="9">
        <v>7.9</v>
      </c>
      <c r="C19" s="9">
        <v>3.6</v>
      </c>
      <c r="D19">
        <v>8.4</v>
      </c>
      <c r="E19" s="9">
        <v>1.8</v>
      </c>
      <c r="F19" s="9">
        <v>1.6</v>
      </c>
      <c r="G19" s="9">
        <v>5.9750000000000023</v>
      </c>
      <c r="H19" s="9">
        <v>6.6374999999999966</v>
      </c>
      <c r="I19" s="9">
        <v>16.758333333333329</v>
      </c>
      <c r="J19" s="24" t="s">
        <v>23</v>
      </c>
      <c r="K19" s="9">
        <v>19.3</v>
      </c>
      <c r="L19" s="9">
        <v>5</v>
      </c>
      <c r="M19" s="9">
        <v>69.933333333333351</v>
      </c>
      <c r="N19" s="9">
        <v>74</v>
      </c>
      <c r="O19" s="10">
        <v>6.25E-2</v>
      </c>
      <c r="P19" t="s">
        <v>26</v>
      </c>
      <c r="Q19" s="9">
        <v>7.1</v>
      </c>
      <c r="R19" s="9">
        <v>5.3416666666666659</v>
      </c>
      <c r="S19" s="9"/>
      <c r="U19" s="9"/>
      <c r="AA19" s="10"/>
    </row>
    <row r="20" spans="1:27" x14ac:dyDescent="0.25">
      <c r="A20" s="8">
        <v>18</v>
      </c>
      <c r="B20" s="9">
        <v>5.3</v>
      </c>
      <c r="C20" s="9">
        <v>0.3</v>
      </c>
      <c r="D20">
        <v>2.6</v>
      </c>
      <c r="E20" s="9">
        <v>-0.6</v>
      </c>
      <c r="F20" s="9">
        <v>0.1</v>
      </c>
      <c r="G20" s="9">
        <v>5.6499999999999995</v>
      </c>
      <c r="H20" s="9">
        <v>6.6999999999999993</v>
      </c>
      <c r="I20" s="9">
        <v>13.117708333333331</v>
      </c>
      <c r="J20" s="24" t="s">
        <v>23</v>
      </c>
      <c r="K20" s="9">
        <v>3.2</v>
      </c>
      <c r="L20" s="9">
        <v>3.2</v>
      </c>
      <c r="M20" s="9">
        <v>88.325000000000003</v>
      </c>
      <c r="N20" s="9">
        <v>83.7</v>
      </c>
      <c r="O20" s="10">
        <v>0.71875</v>
      </c>
      <c r="P20" t="s">
        <v>23</v>
      </c>
      <c r="Q20" s="9">
        <v>4.3</v>
      </c>
      <c r="R20" s="9">
        <v>3.0083333333333342</v>
      </c>
      <c r="S20" s="9"/>
      <c r="U20" s="9"/>
      <c r="AA20" s="10"/>
    </row>
    <row r="21" spans="1:27" x14ac:dyDescent="0.25">
      <c r="A21" s="8">
        <v>19</v>
      </c>
      <c r="B21" s="9">
        <v>10.4</v>
      </c>
      <c r="C21" s="9">
        <v>2.2000000000000002</v>
      </c>
      <c r="D21">
        <v>5.4</v>
      </c>
      <c r="E21" s="9">
        <v>0.7</v>
      </c>
      <c r="F21" s="9">
        <v>-0.3</v>
      </c>
      <c r="G21" s="9">
        <v>5.2374999999999972</v>
      </c>
      <c r="H21" s="9">
        <v>6.6999999999999993</v>
      </c>
      <c r="I21" s="9">
        <v>8.2166666666666686</v>
      </c>
      <c r="J21" s="24" t="s">
        <v>24</v>
      </c>
      <c r="K21" s="9">
        <v>8</v>
      </c>
      <c r="L21" s="9">
        <v>4</v>
      </c>
      <c r="M21" s="9">
        <v>76.75</v>
      </c>
      <c r="N21" s="9">
        <v>46.7</v>
      </c>
      <c r="O21" s="10">
        <v>0.125</v>
      </c>
      <c r="P21" t="s">
        <v>24</v>
      </c>
      <c r="Q21" s="9">
        <v>2.1</v>
      </c>
      <c r="R21" s="9">
        <v>3.6125000000000003</v>
      </c>
      <c r="S21" s="9"/>
      <c r="U21" s="9"/>
      <c r="AA21" s="10"/>
    </row>
    <row r="22" spans="1:27" x14ac:dyDescent="0.25">
      <c r="A22" s="8">
        <v>20</v>
      </c>
      <c r="B22" s="9">
        <v>11.4</v>
      </c>
      <c r="C22" s="9">
        <v>2.2999999999999998</v>
      </c>
      <c r="D22">
        <v>9.4</v>
      </c>
      <c r="E22" s="9">
        <v>0.2</v>
      </c>
      <c r="F22" s="9">
        <v>1.4</v>
      </c>
      <c r="G22" s="9">
        <v>5.1916666666666673</v>
      </c>
      <c r="H22" s="9">
        <v>6.62083333333333</v>
      </c>
      <c r="I22" s="9">
        <v>17.483333333333338</v>
      </c>
      <c r="J22" s="24" t="s">
        <v>23</v>
      </c>
      <c r="K22" s="9">
        <v>24.1</v>
      </c>
      <c r="L22" s="9">
        <v>10.3</v>
      </c>
      <c r="M22" s="9">
        <v>87.820833333333326</v>
      </c>
      <c r="N22" s="9">
        <v>64.400000000000006</v>
      </c>
      <c r="O22" s="10">
        <v>0.35416666666666669</v>
      </c>
      <c r="P22" t="s">
        <v>23</v>
      </c>
      <c r="Q22" s="9">
        <v>1.3</v>
      </c>
      <c r="R22" s="9">
        <v>6.6000000000000005</v>
      </c>
      <c r="S22" s="9"/>
      <c r="U22" s="9"/>
      <c r="AA22" s="10"/>
    </row>
    <row r="23" spans="1:27" x14ac:dyDescent="0.25">
      <c r="A23" s="8">
        <v>21</v>
      </c>
      <c r="B23" s="9">
        <v>12.2</v>
      </c>
      <c r="C23" s="9">
        <v>2</v>
      </c>
      <c r="D23">
        <v>1</v>
      </c>
      <c r="E23" s="9">
        <v>0.5</v>
      </c>
      <c r="F23" s="9">
        <v>0.6</v>
      </c>
      <c r="G23" s="9">
        <v>5.4958333333333336</v>
      </c>
      <c r="H23" s="9">
        <v>6.599999999999997</v>
      </c>
      <c r="I23" s="9">
        <v>15.6</v>
      </c>
      <c r="J23" s="24" t="s">
        <v>26</v>
      </c>
      <c r="K23" s="9">
        <v>17.7</v>
      </c>
      <c r="L23" s="9">
        <v>7.7</v>
      </c>
      <c r="M23" s="9">
        <v>76.154166666666654</v>
      </c>
      <c r="N23" s="9">
        <v>90.1</v>
      </c>
      <c r="O23" s="10">
        <v>0.1875</v>
      </c>
      <c r="P23" t="s">
        <v>26</v>
      </c>
      <c r="Q23" s="9">
        <v>5.6</v>
      </c>
      <c r="R23" s="9">
        <v>6.6666666666666652</v>
      </c>
      <c r="S23" s="9"/>
      <c r="U23" s="9"/>
      <c r="AA23" s="10"/>
    </row>
    <row r="24" spans="1:27" x14ac:dyDescent="0.25">
      <c r="A24" s="8">
        <v>22</v>
      </c>
      <c r="B24" s="9">
        <v>11</v>
      </c>
      <c r="C24" s="9">
        <v>3.7</v>
      </c>
      <c r="D24">
        <v>0.6</v>
      </c>
      <c r="E24" s="9">
        <v>0.8</v>
      </c>
      <c r="F24" s="9">
        <v>1.8</v>
      </c>
      <c r="G24" s="9">
        <v>5.8583333333333334</v>
      </c>
      <c r="H24" s="9">
        <v>6.599999999999997</v>
      </c>
      <c r="I24" s="9">
        <v>12.465625000000003</v>
      </c>
      <c r="J24" s="24" t="s">
        <v>23</v>
      </c>
      <c r="K24" s="9">
        <v>17.7</v>
      </c>
      <c r="L24" s="9">
        <v>9.6999999999999993</v>
      </c>
      <c r="M24" s="9">
        <v>75.300000000000011</v>
      </c>
      <c r="N24" s="9">
        <v>75.599999999999994</v>
      </c>
      <c r="O24" s="10">
        <v>0.55208333333333337</v>
      </c>
      <c r="P24" t="s">
        <v>26</v>
      </c>
      <c r="Q24" s="9">
        <v>6.7</v>
      </c>
      <c r="R24" s="9">
        <v>7.1875</v>
      </c>
      <c r="S24" s="9"/>
      <c r="U24" s="9"/>
      <c r="AA24" s="10"/>
    </row>
    <row r="25" spans="1:27" x14ac:dyDescent="0.25">
      <c r="A25" s="8">
        <v>23</v>
      </c>
      <c r="B25" s="9">
        <v>10.4</v>
      </c>
      <c r="C25" s="9">
        <v>4.9000000000000004</v>
      </c>
      <c r="D25">
        <v>2</v>
      </c>
      <c r="E25" s="9">
        <v>2.7</v>
      </c>
      <c r="F25" s="9">
        <v>2.1</v>
      </c>
      <c r="G25" s="9">
        <v>5.9583333333333348</v>
      </c>
      <c r="H25" s="9">
        <v>6.599999999999997</v>
      </c>
      <c r="I25" s="9">
        <v>17.490625000000005</v>
      </c>
      <c r="J25" s="24" t="s">
        <v>23</v>
      </c>
      <c r="K25" s="9">
        <v>9.6999999999999993</v>
      </c>
      <c r="L25" s="9">
        <v>7.4</v>
      </c>
      <c r="M25" s="9">
        <v>73.995833333333337</v>
      </c>
      <c r="N25" s="9">
        <v>69.2</v>
      </c>
      <c r="O25" s="10">
        <v>0.47916666666666669</v>
      </c>
      <c r="P25" t="s">
        <v>23</v>
      </c>
      <c r="Q25" s="9">
        <v>4.3</v>
      </c>
      <c r="R25" s="9">
        <v>7.2666666666666684</v>
      </c>
      <c r="S25" s="9"/>
      <c r="U25" s="9"/>
      <c r="AA25" s="10"/>
    </row>
    <row r="26" spans="1:27" x14ac:dyDescent="0.25">
      <c r="A26" s="8">
        <v>24</v>
      </c>
      <c r="B26" s="9">
        <v>5.9</v>
      </c>
      <c r="C26" s="9">
        <v>1</v>
      </c>
      <c r="D26">
        <v>0.6</v>
      </c>
      <c r="E26" s="9">
        <v>-0.4</v>
      </c>
      <c r="F26" s="9">
        <v>-0.1</v>
      </c>
      <c r="G26" s="9">
        <v>5.8250000000000002</v>
      </c>
      <c r="H26" s="9">
        <v>6.599999999999997</v>
      </c>
      <c r="I26" s="9">
        <v>11.891666666666667</v>
      </c>
      <c r="J26" s="24" t="s">
        <v>23</v>
      </c>
      <c r="K26" s="9">
        <v>4.8</v>
      </c>
      <c r="L26" s="9">
        <v>1.5</v>
      </c>
      <c r="M26" s="9">
        <v>72.925000000000026</v>
      </c>
      <c r="N26" s="9">
        <v>59.5</v>
      </c>
      <c r="O26" s="10">
        <v>0.58333333333333337</v>
      </c>
      <c r="P26" t="s">
        <v>23</v>
      </c>
      <c r="Q26" s="9">
        <v>6.8</v>
      </c>
      <c r="R26" s="9">
        <v>3.4875000000000007</v>
      </c>
      <c r="S26" s="9"/>
      <c r="U26" s="9"/>
      <c r="AA26" s="10"/>
    </row>
    <row r="27" spans="1:27" x14ac:dyDescent="0.25">
      <c r="A27" s="8">
        <v>25</v>
      </c>
      <c r="B27" s="9">
        <v>10.5</v>
      </c>
      <c r="C27" s="9">
        <v>1.5</v>
      </c>
      <c r="D27">
        <v>0</v>
      </c>
      <c r="E27" s="9">
        <v>0.3</v>
      </c>
      <c r="F27" s="9">
        <v>-0.2</v>
      </c>
      <c r="G27" s="9">
        <v>5.575000000000002</v>
      </c>
      <c r="H27" s="9">
        <v>6.6624999999999988</v>
      </c>
      <c r="I27" s="9">
        <v>9.9156249999999986</v>
      </c>
      <c r="J27" s="24" t="s">
        <v>23</v>
      </c>
      <c r="K27" s="9">
        <v>8</v>
      </c>
      <c r="L27" s="9">
        <v>5.3</v>
      </c>
      <c r="M27" s="9">
        <v>69.266666666666666</v>
      </c>
      <c r="N27" s="9">
        <v>56.3</v>
      </c>
      <c r="O27" s="10">
        <v>8.3333333333333329E-2</v>
      </c>
      <c r="P27" t="s">
        <v>23</v>
      </c>
      <c r="Q27" s="9">
        <v>8.6</v>
      </c>
      <c r="R27" s="9">
        <v>5.8291666666666657</v>
      </c>
      <c r="S27" s="9"/>
      <c r="U27" s="9"/>
      <c r="AA27" s="10"/>
    </row>
    <row r="28" spans="1:27" x14ac:dyDescent="0.25">
      <c r="A28" s="8">
        <v>26</v>
      </c>
      <c r="B28" s="9">
        <v>9.8000000000000007</v>
      </c>
      <c r="C28" s="9">
        <v>2.1</v>
      </c>
      <c r="D28">
        <v>0</v>
      </c>
      <c r="E28" s="9">
        <v>-0.7</v>
      </c>
      <c r="F28" s="9">
        <v>0.1</v>
      </c>
      <c r="G28" s="9">
        <v>5.7416666666666663</v>
      </c>
      <c r="H28" s="9">
        <v>6.599999999999997</v>
      </c>
      <c r="I28" s="9">
        <v>4.4354166666666668</v>
      </c>
      <c r="J28" s="24" t="s">
        <v>30</v>
      </c>
      <c r="K28" s="9">
        <v>3.2</v>
      </c>
      <c r="L28" s="9">
        <v>4.2</v>
      </c>
      <c r="M28" s="9">
        <v>75.833333333333343</v>
      </c>
      <c r="N28" s="9">
        <v>37</v>
      </c>
      <c r="O28" s="10">
        <v>0.60416666666666663</v>
      </c>
      <c r="P28" t="s">
        <v>32</v>
      </c>
      <c r="Q28" s="9">
        <v>5.4</v>
      </c>
      <c r="R28" s="9">
        <v>5.833333333333333</v>
      </c>
      <c r="S28" s="9"/>
      <c r="U28" s="9"/>
      <c r="AA28" s="10"/>
    </row>
    <row r="29" spans="1:27" x14ac:dyDescent="0.25">
      <c r="A29" s="8">
        <v>27</v>
      </c>
      <c r="B29" s="9">
        <v>8</v>
      </c>
      <c r="C29" s="9">
        <v>1.1000000000000001</v>
      </c>
      <c r="D29">
        <v>0</v>
      </c>
      <c r="E29" s="9">
        <v>-0.9</v>
      </c>
      <c r="F29" s="9">
        <v>-1</v>
      </c>
      <c r="G29" s="9">
        <v>5.708333333333333</v>
      </c>
      <c r="H29" s="9">
        <v>6.599999999999997</v>
      </c>
      <c r="I29" s="9">
        <v>5.184375000000002</v>
      </c>
      <c r="J29" s="24" t="s">
        <v>24</v>
      </c>
      <c r="K29" s="9">
        <v>4.8</v>
      </c>
      <c r="L29" s="9">
        <v>2</v>
      </c>
      <c r="M29" s="9">
        <v>74.22499999999998</v>
      </c>
      <c r="N29" s="9">
        <v>30.6</v>
      </c>
      <c r="O29" s="10">
        <v>0.375</v>
      </c>
      <c r="P29" t="s">
        <v>24</v>
      </c>
      <c r="Q29" s="9">
        <v>8.3000000000000007</v>
      </c>
      <c r="R29" s="9">
        <v>4.3166666666666664</v>
      </c>
      <c r="S29" s="9"/>
      <c r="U29" s="9"/>
      <c r="AA29" s="10"/>
    </row>
    <row r="30" spans="1:27" x14ac:dyDescent="0.25">
      <c r="A30" s="8">
        <v>28</v>
      </c>
      <c r="B30" s="9">
        <v>9.1</v>
      </c>
      <c r="C30" s="9">
        <v>2</v>
      </c>
      <c r="D30">
        <v>5.4</v>
      </c>
      <c r="E30" s="9">
        <v>1.9</v>
      </c>
      <c r="F30" s="9">
        <v>1.8</v>
      </c>
      <c r="G30" s="9">
        <v>5.6913043478260859</v>
      </c>
      <c r="H30" s="9">
        <v>6.599999999999997</v>
      </c>
      <c r="I30" s="9">
        <v>3.666666666666671</v>
      </c>
      <c r="J30" s="24" t="s">
        <v>30</v>
      </c>
      <c r="K30" s="9">
        <v>4.8</v>
      </c>
      <c r="L30" s="9">
        <v>4.9000000000000004</v>
      </c>
      <c r="M30" s="9">
        <v>90.334782608695662</v>
      </c>
      <c r="N30" s="9">
        <v>30.6</v>
      </c>
      <c r="O30" s="10">
        <v>0.25</v>
      </c>
      <c r="P30" t="s">
        <v>30</v>
      </c>
      <c r="Q30" s="9">
        <v>0</v>
      </c>
      <c r="R30" s="9">
        <v>5.7</v>
      </c>
      <c r="S30" s="9"/>
      <c r="U30" s="9"/>
      <c r="AA30" s="10"/>
    </row>
    <row r="31" spans="1:27" x14ac:dyDescent="0.25">
      <c r="A31" s="23"/>
      <c r="B31" s="9"/>
      <c r="C31" s="9"/>
      <c r="E31" s="9"/>
      <c r="F31" s="9"/>
      <c r="G31" s="9"/>
      <c r="H31" s="9"/>
      <c r="I31" s="9"/>
      <c r="K31" s="9"/>
      <c r="L31" s="9"/>
      <c r="M31" s="9"/>
      <c r="N31" s="9"/>
      <c r="O31" s="10"/>
      <c r="Q31" s="9"/>
      <c r="R31" s="9"/>
      <c r="S31" s="9"/>
      <c r="T31" s="12"/>
      <c r="U31" s="9"/>
      <c r="AA31" s="10"/>
    </row>
    <row r="32" spans="1:27" x14ac:dyDescent="0.25">
      <c r="A32" s="23"/>
      <c r="B32" s="9"/>
      <c r="C32" s="9"/>
      <c r="E32" s="9"/>
      <c r="F32" s="9"/>
      <c r="G32" s="9"/>
      <c r="H32" s="9"/>
      <c r="I32" s="9"/>
      <c r="K32" s="9"/>
      <c r="L32" s="9"/>
      <c r="M32" s="9"/>
      <c r="N32" s="9"/>
      <c r="O32" s="10"/>
      <c r="Q32" s="9"/>
      <c r="R32" s="9"/>
      <c r="S32" s="9"/>
      <c r="T32" s="9"/>
      <c r="U32" s="9"/>
      <c r="AA32" s="10"/>
    </row>
    <row r="33" spans="1:28" x14ac:dyDescent="0.25">
      <c r="A33" s="23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9.4107142857142883</v>
      </c>
      <c r="C34" s="14">
        <f>AVERAGE(C3:C33)</f>
        <v>2.7035714285714283</v>
      </c>
      <c r="D34" s="14">
        <f>SUM(D3:D33)</f>
        <v>64.600000000000009</v>
      </c>
      <c r="E34" s="14">
        <f>AVERAGE(E3:E33)</f>
        <v>1.2392857142857141</v>
      </c>
      <c r="F34" s="14">
        <f>AVERAGE(F3:F33)</f>
        <v>1.3535714285714284</v>
      </c>
      <c r="G34" s="14">
        <f>AVERAGE(G3:G33)</f>
        <v>5.645813923395445</v>
      </c>
      <c r="H34" s="14">
        <f>AVERAGE(H3:H33)</f>
        <v>6.6350090579710121</v>
      </c>
      <c r="I34" s="14">
        <f>AVERAGE(I3:I33)</f>
        <v>10.819754464285714</v>
      </c>
      <c r="J34" s="14"/>
      <c r="K34" s="14"/>
      <c r="L34" s="15">
        <f>AVERAGE(L3:L33)</f>
        <v>5.8962962962962973</v>
      </c>
      <c r="M34" s="14">
        <f>AVERAGE(M3:M33)</f>
        <v>78.705680641821942</v>
      </c>
      <c r="N34" s="14">
        <f>MAX(N3:N33)</f>
        <v>90.1</v>
      </c>
      <c r="O34" s="16"/>
      <c r="P34" s="17"/>
      <c r="Q34" s="18">
        <v>103.7</v>
      </c>
      <c r="R34" s="19">
        <f>AVERAGE(R3:R33)</f>
        <v>6.0810817805383035</v>
      </c>
      <c r="S34" s="20"/>
      <c r="AA34" s="10"/>
    </row>
    <row r="35" spans="1:28" x14ac:dyDescent="0.25">
      <c r="A35" s="21" t="s">
        <v>19</v>
      </c>
      <c r="B35" s="14">
        <f>MAX(B3:B33)</f>
        <v>12.7</v>
      </c>
      <c r="C35" s="14">
        <f>MIN(C3:C33)</f>
        <v>-3.3</v>
      </c>
      <c r="D35" s="14">
        <f>MAX(D3:D33)</f>
        <v>12.4</v>
      </c>
      <c r="E35" s="14">
        <f>MIN(E3:E33)</f>
        <v>-6.9</v>
      </c>
      <c r="F35" s="14">
        <f>MIN(F3:F33)</f>
        <v>-4.3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8.6</v>
      </c>
      <c r="R35" s="19">
        <f>MIN(R3:R33)</f>
        <v>2.1208333333333331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6.0571428571428587</v>
      </c>
      <c r="C37">
        <f>COUNTIF(C3:C33,"&lt;0")</f>
        <v>2</v>
      </c>
      <c r="D37">
        <f>COUNTIF(D3:D33,"&gt;0.1")</f>
        <v>18</v>
      </c>
      <c r="E37">
        <f>COUNTIF(E3:E33,"&lt;0")</f>
        <v>10</v>
      </c>
      <c r="Q37">
        <f>COUNTIF(Q3:Q33,"&lt;0.05")</f>
        <v>2</v>
      </c>
      <c r="AB37" s="10"/>
    </row>
    <row r="38" spans="1:28" x14ac:dyDescent="0.25">
      <c r="D38">
        <f>COUNTIF(D3:D33,"&gt;0.9")</f>
        <v>14</v>
      </c>
    </row>
    <row r="39" spans="1:28" x14ac:dyDescent="0.25">
      <c r="Q39" t="s">
        <v>20</v>
      </c>
    </row>
    <row r="41" spans="1:28" x14ac:dyDescent="0.25">
      <c r="Q41" s="9">
        <f>SUM(Q3:Q33)</f>
        <v>109.19999999999999</v>
      </c>
      <c r="R41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1"/>
  <sheetViews>
    <sheetView topLeftCell="A19" workbookViewId="0">
      <selection activeCell="Q36" sqref="Q36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10.6</v>
      </c>
      <c r="C3" s="9">
        <v>-1.2</v>
      </c>
      <c r="D3" s="24">
        <v>0.2</v>
      </c>
      <c r="E3" s="9">
        <v>-4.0999999999999996</v>
      </c>
      <c r="F3" s="9">
        <v>-2.6</v>
      </c>
      <c r="G3" s="9">
        <v>5.7124999999999995</v>
      </c>
      <c r="H3" s="9">
        <v>6.599999999999997</v>
      </c>
      <c r="I3" s="9">
        <v>2.3833333333333333</v>
      </c>
      <c r="J3" s="24" t="s">
        <v>28</v>
      </c>
      <c r="K3" s="9">
        <v>0</v>
      </c>
      <c r="L3" s="9">
        <v>2.4</v>
      </c>
      <c r="M3" s="9">
        <v>86.74166666666666</v>
      </c>
      <c r="N3" s="9">
        <v>20.9</v>
      </c>
      <c r="O3" s="10">
        <v>0.57291666666666663</v>
      </c>
      <c r="P3" s="24" t="s">
        <v>29</v>
      </c>
      <c r="Q3" s="9">
        <v>9.4</v>
      </c>
      <c r="R3" s="9">
        <v>3.649999999999999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5.7</v>
      </c>
      <c r="C4" s="9">
        <v>0.3</v>
      </c>
      <c r="D4" s="24">
        <v>3.8</v>
      </c>
      <c r="E4" s="9">
        <v>-3.4</v>
      </c>
      <c r="F4" s="9">
        <v>-1.1000000000000001</v>
      </c>
      <c r="G4" s="9">
        <v>5.7124999999999977</v>
      </c>
      <c r="H4" s="9">
        <v>6.599999999999997</v>
      </c>
      <c r="I4" s="9">
        <v>3.4677083333333329</v>
      </c>
      <c r="J4" s="24" t="s">
        <v>30</v>
      </c>
      <c r="K4" s="9">
        <v>6.4</v>
      </c>
      <c r="L4" s="9">
        <v>5.0999999999999996</v>
      </c>
      <c r="M4" s="9">
        <v>94.520833333333357</v>
      </c>
      <c r="N4" s="9">
        <v>30.6</v>
      </c>
      <c r="O4" s="10">
        <v>0.42708333333333331</v>
      </c>
      <c r="P4" s="24" t="s">
        <v>29</v>
      </c>
      <c r="Q4" s="9">
        <v>0.1</v>
      </c>
      <c r="R4" s="9">
        <v>4.4750000000000005</v>
      </c>
      <c r="S4" s="9"/>
      <c r="T4" s="9"/>
      <c r="U4" s="9"/>
      <c r="AA4" s="10"/>
    </row>
    <row r="5" spans="1:27" x14ac:dyDescent="0.25">
      <c r="A5" s="8">
        <v>3</v>
      </c>
      <c r="B5" s="9">
        <v>7.7</v>
      </c>
      <c r="C5" s="9">
        <v>4.5</v>
      </c>
      <c r="D5" s="24">
        <v>12</v>
      </c>
      <c r="E5" s="9">
        <v>3.6</v>
      </c>
      <c r="F5" s="9">
        <v>3.9</v>
      </c>
      <c r="G5" s="9">
        <v>5.6583333333333323</v>
      </c>
      <c r="H5" s="9">
        <v>6.599999999999997</v>
      </c>
      <c r="I5" s="9">
        <v>0.99999999999999989</v>
      </c>
      <c r="J5" s="24" t="s">
        <v>30</v>
      </c>
      <c r="K5" s="9">
        <v>1.6</v>
      </c>
      <c r="L5" s="9">
        <v>5.4</v>
      </c>
      <c r="M5" s="9">
        <v>89.541666666666671</v>
      </c>
      <c r="N5" s="9">
        <v>14.5</v>
      </c>
      <c r="O5" s="10">
        <v>1.0416666666666666E-2</v>
      </c>
      <c r="P5" s="24" t="s">
        <v>29</v>
      </c>
      <c r="Q5" s="9">
        <v>0.1</v>
      </c>
      <c r="R5" s="9">
        <v>5.8708333333333345</v>
      </c>
      <c r="S5" s="9"/>
      <c r="T5" s="9"/>
      <c r="U5" s="9"/>
      <c r="AA5" s="10"/>
    </row>
    <row r="6" spans="1:27" x14ac:dyDescent="0.25">
      <c r="A6" s="8">
        <v>4</v>
      </c>
      <c r="B6" s="9">
        <v>6.3</v>
      </c>
      <c r="C6" s="9">
        <v>3.3</v>
      </c>
      <c r="D6" s="24">
        <v>1</v>
      </c>
      <c r="E6" s="9">
        <v>3.1</v>
      </c>
      <c r="F6" s="9">
        <v>4.0999999999999996</v>
      </c>
      <c r="G6" s="9">
        <v>5.95</v>
      </c>
      <c r="H6" s="9">
        <v>6.599999999999997</v>
      </c>
      <c r="I6" s="9">
        <v>1.3333333333333337</v>
      </c>
      <c r="J6" s="24" t="s">
        <v>26</v>
      </c>
      <c r="K6" s="9">
        <v>4.8</v>
      </c>
      <c r="L6" s="9">
        <v>3.8</v>
      </c>
      <c r="M6" s="9">
        <v>95.92916666666666</v>
      </c>
      <c r="N6" s="9">
        <v>19.3</v>
      </c>
      <c r="O6" s="10">
        <v>0.61458333333333337</v>
      </c>
      <c r="P6" s="24" t="s">
        <v>26</v>
      </c>
      <c r="Q6" s="9">
        <v>0.8</v>
      </c>
      <c r="R6" s="9">
        <v>4.6833333333333327</v>
      </c>
      <c r="S6" s="9"/>
      <c r="T6" s="9"/>
      <c r="U6" s="9"/>
      <c r="AA6" s="10"/>
    </row>
    <row r="7" spans="1:27" x14ac:dyDescent="0.25">
      <c r="A7" s="8">
        <v>5</v>
      </c>
      <c r="B7" s="9">
        <v>8.4</v>
      </c>
      <c r="C7" s="9">
        <v>1.1000000000000001</v>
      </c>
      <c r="D7" s="24">
        <v>0.4</v>
      </c>
      <c r="E7" s="9">
        <v>-1.2</v>
      </c>
      <c r="F7" s="9">
        <v>-1</v>
      </c>
      <c r="G7" s="9">
        <v>5.9083333333333341</v>
      </c>
      <c r="H7" s="9">
        <v>6.599999999999997</v>
      </c>
      <c r="I7" s="9">
        <v>6.5583333333333345</v>
      </c>
      <c r="J7" s="24" t="s">
        <v>25</v>
      </c>
      <c r="K7" s="9">
        <v>9.6999999999999993</v>
      </c>
      <c r="L7" s="9">
        <v>3.4</v>
      </c>
      <c r="M7" s="9">
        <v>83.733333333333334</v>
      </c>
      <c r="N7" s="9">
        <v>45.1</v>
      </c>
      <c r="O7" s="10">
        <v>0.51041666666666663</v>
      </c>
      <c r="P7" s="24" t="s">
        <v>35</v>
      </c>
      <c r="Q7" s="9">
        <v>3.7</v>
      </c>
      <c r="R7" s="9">
        <v>4.2208333333333332</v>
      </c>
      <c r="S7" s="9"/>
      <c r="T7" s="9"/>
      <c r="U7" s="9"/>
      <c r="AA7" s="10"/>
    </row>
    <row r="8" spans="1:27" x14ac:dyDescent="0.25">
      <c r="A8" s="8">
        <v>6</v>
      </c>
      <c r="B8" s="9">
        <v>9.6999999999999993</v>
      </c>
      <c r="C8" s="9">
        <v>1.7</v>
      </c>
      <c r="D8" s="24">
        <v>0</v>
      </c>
      <c r="E8" s="9">
        <v>-0.7</v>
      </c>
      <c r="F8" s="9">
        <v>0</v>
      </c>
      <c r="G8" s="9">
        <v>5.9291666666666663</v>
      </c>
      <c r="H8" s="9">
        <v>6.6708333333333334</v>
      </c>
      <c r="I8" s="9">
        <v>2.4666666666666672</v>
      </c>
      <c r="J8" s="24" t="s">
        <v>28</v>
      </c>
      <c r="K8" s="9">
        <v>1.6</v>
      </c>
      <c r="L8" s="9">
        <v>3.3</v>
      </c>
      <c r="M8" s="9">
        <v>83.375</v>
      </c>
      <c r="N8" s="9">
        <v>19.3</v>
      </c>
      <c r="O8" s="10">
        <v>0.48958333333333331</v>
      </c>
      <c r="P8" s="24" t="s">
        <v>35</v>
      </c>
      <c r="Q8" s="9">
        <v>7.8</v>
      </c>
      <c r="R8" s="9">
        <v>3.9458333333333333</v>
      </c>
      <c r="S8" s="9"/>
      <c r="T8" s="9"/>
      <c r="U8" s="9"/>
      <c r="AA8" s="10"/>
    </row>
    <row r="9" spans="1:27" x14ac:dyDescent="0.25">
      <c r="A9" s="8">
        <v>7</v>
      </c>
      <c r="B9" s="9">
        <v>7.5</v>
      </c>
      <c r="C9" s="9">
        <v>-3.4</v>
      </c>
      <c r="D9" s="24">
        <v>0.2</v>
      </c>
      <c r="E9" s="9">
        <v>-6.6</v>
      </c>
      <c r="F9" s="9">
        <v>-4</v>
      </c>
      <c r="G9" s="9">
        <v>5.8458333333333323</v>
      </c>
      <c r="H9" s="9">
        <v>6.6999999999999993</v>
      </c>
      <c r="I9" s="9">
        <v>1.3333333333333337</v>
      </c>
      <c r="J9" s="24" t="s">
        <v>23</v>
      </c>
      <c r="K9" s="9">
        <v>0</v>
      </c>
      <c r="L9" s="9">
        <v>0.3</v>
      </c>
      <c r="M9" s="9">
        <v>84.666666666666643</v>
      </c>
      <c r="N9" s="9">
        <v>24.1</v>
      </c>
      <c r="O9" s="10">
        <v>0.66666666666666663</v>
      </c>
      <c r="P9" s="24" t="s">
        <v>36</v>
      </c>
      <c r="Q9" s="9">
        <v>5.2</v>
      </c>
      <c r="R9" s="9">
        <v>1.7125000000000004</v>
      </c>
      <c r="S9" s="9"/>
      <c r="T9" s="9"/>
      <c r="U9" s="9"/>
      <c r="AA9" s="10"/>
    </row>
    <row r="10" spans="1:27" x14ac:dyDescent="0.25">
      <c r="A10" s="8">
        <v>8</v>
      </c>
      <c r="B10" s="9">
        <v>9.1999999999999993</v>
      </c>
      <c r="C10" s="9">
        <v>0.4</v>
      </c>
      <c r="D10" s="24">
        <v>0</v>
      </c>
      <c r="E10" s="9">
        <v>-2.4</v>
      </c>
      <c r="F10" s="9">
        <v>-1.2</v>
      </c>
      <c r="G10" s="9">
        <v>5.5750000000000002</v>
      </c>
      <c r="H10" s="9">
        <v>6.6999999999999993</v>
      </c>
      <c r="I10" s="9">
        <v>3.6687499999999997</v>
      </c>
      <c r="J10" s="24" t="s">
        <v>30</v>
      </c>
      <c r="K10" s="9">
        <v>4.8</v>
      </c>
      <c r="L10" s="9">
        <v>2.9</v>
      </c>
      <c r="M10" s="9">
        <v>68.716666666666669</v>
      </c>
      <c r="N10" s="9">
        <v>33.799999999999997</v>
      </c>
      <c r="O10" s="10">
        <v>0.5</v>
      </c>
      <c r="P10" s="24" t="s">
        <v>33</v>
      </c>
      <c r="Q10" s="9">
        <v>8.1999999999999993</v>
      </c>
      <c r="R10" s="9">
        <v>5.0708333333333329</v>
      </c>
      <c r="S10" s="9"/>
      <c r="T10" s="9"/>
      <c r="U10" s="9"/>
      <c r="AA10" s="10"/>
    </row>
    <row r="11" spans="1:27" x14ac:dyDescent="0.25">
      <c r="A11" s="8">
        <v>9</v>
      </c>
      <c r="B11" s="9">
        <v>12.1</v>
      </c>
      <c r="C11" s="9">
        <v>2.9</v>
      </c>
      <c r="D11" s="24">
        <v>0</v>
      </c>
      <c r="E11" s="9">
        <v>0.7</v>
      </c>
      <c r="F11" s="9">
        <v>1.4</v>
      </c>
      <c r="G11" s="9">
        <v>5.7374999999999998</v>
      </c>
      <c r="H11" s="9">
        <v>6.6041666666666643</v>
      </c>
      <c r="I11" s="9">
        <v>5.8010416666666638</v>
      </c>
      <c r="J11" s="24" t="s">
        <v>30</v>
      </c>
      <c r="K11" s="9">
        <v>6.4</v>
      </c>
      <c r="L11" s="9">
        <v>6.3</v>
      </c>
      <c r="M11" s="9">
        <v>73.075000000000003</v>
      </c>
      <c r="N11" s="9">
        <v>48.3</v>
      </c>
      <c r="O11" s="10">
        <v>0.64583333333333337</v>
      </c>
      <c r="P11" s="24" t="s">
        <v>23</v>
      </c>
      <c r="Q11" s="9">
        <v>3.9</v>
      </c>
      <c r="R11" s="9">
        <v>8.0166666666666675</v>
      </c>
      <c r="S11" s="9"/>
      <c r="T11" s="9"/>
      <c r="U11" s="9"/>
      <c r="AA11" s="10"/>
    </row>
    <row r="12" spans="1:27" x14ac:dyDescent="0.25">
      <c r="A12" s="8">
        <v>10</v>
      </c>
      <c r="B12" s="9">
        <v>13.2</v>
      </c>
      <c r="C12" s="9">
        <v>6.3</v>
      </c>
      <c r="D12" s="24">
        <v>0.2</v>
      </c>
      <c r="E12" s="9">
        <v>5.0999999999999996</v>
      </c>
      <c r="F12" s="9">
        <v>4.8</v>
      </c>
      <c r="G12" s="9">
        <v>6.2136363636363647</v>
      </c>
      <c r="H12" s="9">
        <v>6.599999999999997</v>
      </c>
      <c r="I12" s="9">
        <v>3.7677083333333328</v>
      </c>
      <c r="J12" s="24" t="s">
        <v>32</v>
      </c>
      <c r="K12" s="9">
        <v>6.4</v>
      </c>
      <c r="L12" s="9">
        <v>8.6</v>
      </c>
      <c r="M12" s="9">
        <v>77.063636363636363</v>
      </c>
      <c r="N12" s="9">
        <v>33.799999999999997</v>
      </c>
      <c r="O12" s="10">
        <v>0.59375</v>
      </c>
      <c r="P12" s="24" t="s">
        <v>30</v>
      </c>
      <c r="Q12" s="9">
        <v>3</v>
      </c>
      <c r="R12" s="9">
        <v>9.8909090909090907</v>
      </c>
      <c r="S12" s="9"/>
      <c r="T12" s="9"/>
      <c r="U12" s="9"/>
      <c r="AA12" s="10"/>
    </row>
    <row r="13" spans="1:27" x14ac:dyDescent="0.25">
      <c r="A13" s="8">
        <v>11</v>
      </c>
      <c r="B13" s="9">
        <v>13.3</v>
      </c>
      <c r="C13" s="9">
        <v>8.6</v>
      </c>
      <c r="D13" s="24">
        <v>0.6</v>
      </c>
      <c r="E13" s="9">
        <v>7.8</v>
      </c>
      <c r="F13" s="9">
        <v>7.3</v>
      </c>
      <c r="G13" s="9">
        <v>6.8166666666666664</v>
      </c>
      <c r="H13" s="9">
        <v>6.6708333333333334</v>
      </c>
      <c r="I13" s="9">
        <v>5.7177083333333272</v>
      </c>
      <c r="J13" s="24" t="s">
        <v>30</v>
      </c>
      <c r="K13" s="9">
        <v>6.4</v>
      </c>
      <c r="L13" s="9">
        <v>9.8000000000000007</v>
      </c>
      <c r="M13" s="9">
        <v>77.466666666666654</v>
      </c>
      <c r="N13" s="9">
        <v>35.4</v>
      </c>
      <c r="O13" s="10">
        <v>0.44791666666666669</v>
      </c>
      <c r="P13" s="24" t="s">
        <v>30</v>
      </c>
      <c r="Q13" s="9">
        <v>3.4</v>
      </c>
      <c r="R13" s="9">
        <v>10.225000000000001</v>
      </c>
      <c r="S13" s="9"/>
      <c r="T13" s="9"/>
      <c r="U13" s="9"/>
      <c r="AA13" s="10"/>
    </row>
    <row r="14" spans="1:27" x14ac:dyDescent="0.25">
      <c r="A14" s="8">
        <v>12</v>
      </c>
      <c r="B14" s="9">
        <v>11.9</v>
      </c>
      <c r="C14" s="9">
        <v>7.6</v>
      </c>
      <c r="D14" s="24">
        <v>0</v>
      </c>
      <c r="E14" s="9">
        <v>6.4</v>
      </c>
      <c r="F14" s="9">
        <v>6.2</v>
      </c>
      <c r="G14" s="9">
        <v>7.2625000000000028</v>
      </c>
      <c r="H14" s="9">
        <v>6.7666666666666684</v>
      </c>
      <c r="I14" s="9">
        <v>3.0854166666666671</v>
      </c>
      <c r="J14" s="24" t="s">
        <v>30</v>
      </c>
      <c r="K14" s="9">
        <v>6.4</v>
      </c>
      <c r="L14" s="11">
        <v>7.9</v>
      </c>
      <c r="M14" s="9">
        <v>75.887499999999989</v>
      </c>
      <c r="N14" s="9">
        <v>29</v>
      </c>
      <c r="O14" s="10">
        <v>0.35416666666666669</v>
      </c>
      <c r="P14" s="24" t="s">
        <v>36</v>
      </c>
      <c r="Q14" s="9">
        <v>2.9</v>
      </c>
      <c r="R14" s="9">
        <v>8.8250000000000011</v>
      </c>
      <c r="S14" s="9"/>
      <c r="T14" s="12"/>
      <c r="U14" s="9"/>
      <c r="AA14" s="10"/>
    </row>
    <row r="15" spans="1:27" x14ac:dyDescent="0.25">
      <c r="A15" s="8">
        <v>13</v>
      </c>
      <c r="B15" s="9">
        <v>11.8</v>
      </c>
      <c r="C15" s="9">
        <v>6.1</v>
      </c>
      <c r="D15" s="24">
        <v>0</v>
      </c>
      <c r="E15" s="9">
        <v>4.4000000000000004</v>
      </c>
      <c r="F15" s="9">
        <v>3.9</v>
      </c>
      <c r="G15" s="9">
        <v>7.3125000000000027</v>
      </c>
      <c r="H15" s="9">
        <v>6.9208333333333343</v>
      </c>
      <c r="I15" s="9">
        <v>2.9010416666666674</v>
      </c>
      <c r="J15" s="24" t="s">
        <v>28</v>
      </c>
      <c r="K15" s="9">
        <v>3.2</v>
      </c>
      <c r="L15" s="9">
        <v>7.4</v>
      </c>
      <c r="M15" s="9">
        <v>77.466666666666669</v>
      </c>
      <c r="N15" s="9">
        <v>30.6</v>
      </c>
      <c r="O15" s="10">
        <v>0.61458333333333337</v>
      </c>
      <c r="P15" s="24" t="s">
        <v>33</v>
      </c>
      <c r="Q15" s="9">
        <v>2.2000000000000002</v>
      </c>
      <c r="R15" s="9">
        <v>8.4666666666666668</v>
      </c>
      <c r="S15" s="9"/>
      <c r="T15" s="9"/>
      <c r="U15" s="9"/>
      <c r="AA15" s="10"/>
    </row>
    <row r="16" spans="1:27" x14ac:dyDescent="0.25">
      <c r="A16" s="8">
        <v>14</v>
      </c>
      <c r="B16" s="9">
        <v>11.5</v>
      </c>
      <c r="C16" s="9">
        <v>2.1</v>
      </c>
      <c r="D16" s="24">
        <v>0</v>
      </c>
      <c r="E16" s="9">
        <v>-1.1000000000000001</v>
      </c>
      <c r="F16" s="9">
        <v>-0.1</v>
      </c>
      <c r="G16" s="9">
        <v>7.1749999999999998</v>
      </c>
      <c r="H16" s="9">
        <v>7.0333333333333314</v>
      </c>
      <c r="I16" s="9">
        <v>5.9156250000000083</v>
      </c>
      <c r="J16" s="24" t="s">
        <v>24</v>
      </c>
      <c r="K16" s="9">
        <v>4.8</v>
      </c>
      <c r="L16" s="9">
        <v>7.9</v>
      </c>
      <c r="M16" s="9">
        <v>79.241666666666674</v>
      </c>
      <c r="N16" s="9">
        <v>49.9</v>
      </c>
      <c r="O16" s="10">
        <v>0.64583333333333337</v>
      </c>
      <c r="P16" s="24" t="s">
        <v>23</v>
      </c>
      <c r="Q16" s="9">
        <v>7</v>
      </c>
      <c r="R16" s="9">
        <v>6.8</v>
      </c>
      <c r="S16" s="9"/>
      <c r="T16" s="9"/>
      <c r="U16" s="9"/>
      <c r="AA16" s="10"/>
    </row>
    <row r="17" spans="1:27" x14ac:dyDescent="0.25">
      <c r="A17" s="8">
        <v>15</v>
      </c>
      <c r="B17" s="9">
        <v>12.5</v>
      </c>
      <c r="C17" s="9">
        <v>2.9</v>
      </c>
      <c r="D17" s="24">
        <v>0</v>
      </c>
      <c r="E17" s="9">
        <v>-0.5</v>
      </c>
      <c r="F17" s="9">
        <v>0.4</v>
      </c>
      <c r="G17" s="9">
        <v>7.1791666666666671</v>
      </c>
      <c r="H17" s="9">
        <v>7.1083333333333298</v>
      </c>
      <c r="I17" s="9">
        <v>2.2333333333333329</v>
      </c>
      <c r="J17" s="24" t="s">
        <v>30</v>
      </c>
      <c r="K17" s="9">
        <v>1.6</v>
      </c>
      <c r="L17" s="9">
        <v>5.2</v>
      </c>
      <c r="M17" s="9">
        <v>75.758333333333326</v>
      </c>
      <c r="N17" s="9">
        <v>30.6</v>
      </c>
      <c r="O17" s="10">
        <v>0.57291666666666663</v>
      </c>
      <c r="P17" s="24" t="s">
        <v>36</v>
      </c>
      <c r="Q17" s="9">
        <v>5.3</v>
      </c>
      <c r="R17" s="9">
        <v>8.0416666666666679</v>
      </c>
      <c r="S17" s="9"/>
      <c r="T17" s="9"/>
      <c r="U17" s="9"/>
      <c r="AA17" s="10"/>
    </row>
    <row r="18" spans="1:27" x14ac:dyDescent="0.25">
      <c r="A18" s="8">
        <v>16</v>
      </c>
      <c r="B18" s="9">
        <v>10.4</v>
      </c>
      <c r="C18" s="9">
        <v>5.2</v>
      </c>
      <c r="D18" s="24">
        <v>3.2</v>
      </c>
      <c r="E18" s="9">
        <v>5.6</v>
      </c>
      <c r="F18" s="9">
        <v>5.9</v>
      </c>
      <c r="G18" s="9">
        <v>7.4083333333333341</v>
      </c>
      <c r="H18" s="9">
        <v>7.1999999999999984</v>
      </c>
      <c r="I18" s="9">
        <v>3.7708333333333339</v>
      </c>
      <c r="J18" s="24" t="s">
        <v>24</v>
      </c>
      <c r="K18" s="9">
        <v>3.2</v>
      </c>
      <c r="L18" s="9">
        <v>6.9</v>
      </c>
      <c r="M18" s="9">
        <v>89.229166666666643</v>
      </c>
      <c r="N18" s="9">
        <v>24.1</v>
      </c>
      <c r="O18" s="10">
        <v>0.91666666666666663</v>
      </c>
      <c r="P18" s="24" t="s">
        <v>25</v>
      </c>
      <c r="Q18" s="9">
        <v>0</v>
      </c>
      <c r="R18" s="9">
        <v>7.1041666666666652</v>
      </c>
      <c r="S18" s="9"/>
      <c r="T18" s="9"/>
      <c r="U18" s="9"/>
      <c r="AA18" s="10"/>
    </row>
    <row r="19" spans="1:27" x14ac:dyDescent="0.25">
      <c r="A19" s="8">
        <v>17</v>
      </c>
      <c r="B19" s="9">
        <v>11.8</v>
      </c>
      <c r="C19" s="9">
        <v>1.6</v>
      </c>
      <c r="D19" s="24">
        <v>0</v>
      </c>
      <c r="E19" s="9">
        <v>-1.6</v>
      </c>
      <c r="F19" s="9">
        <v>-0.9</v>
      </c>
      <c r="G19" s="9">
        <v>7.2583333333333329</v>
      </c>
      <c r="H19" s="9">
        <v>7.2625000000000028</v>
      </c>
      <c r="I19" s="9">
        <v>9.7229166666666718</v>
      </c>
      <c r="J19" s="24" t="s">
        <v>23</v>
      </c>
      <c r="K19" s="9">
        <v>11.3</v>
      </c>
      <c r="L19" s="9">
        <v>7.3</v>
      </c>
      <c r="M19" s="9">
        <v>75.633333333333312</v>
      </c>
      <c r="N19" s="9">
        <v>66</v>
      </c>
      <c r="O19" s="10">
        <v>0.5</v>
      </c>
      <c r="P19" s="24" t="s">
        <v>23</v>
      </c>
      <c r="Q19" s="9">
        <v>7.5</v>
      </c>
      <c r="R19" s="9">
        <v>6.979166666666667</v>
      </c>
      <c r="S19" s="9"/>
      <c r="T19" s="9"/>
      <c r="U19" s="9"/>
      <c r="AA19" s="10"/>
    </row>
    <row r="20" spans="1:27" x14ac:dyDescent="0.25">
      <c r="A20" s="8">
        <v>18</v>
      </c>
      <c r="B20" s="9">
        <v>13.7</v>
      </c>
      <c r="C20" s="9">
        <v>-0.5</v>
      </c>
      <c r="D20" s="24">
        <v>0</v>
      </c>
      <c r="E20" s="9">
        <v>-3.5</v>
      </c>
      <c r="F20" s="9">
        <v>-1.4</v>
      </c>
      <c r="G20" s="9">
        <v>7.2416666666666671</v>
      </c>
      <c r="H20" s="9">
        <v>7.3000000000000016</v>
      </c>
      <c r="I20" s="9">
        <v>2.0499999999999994</v>
      </c>
      <c r="J20" s="24" t="s">
        <v>23</v>
      </c>
      <c r="K20" s="9">
        <v>1.6</v>
      </c>
      <c r="L20" s="9">
        <v>5</v>
      </c>
      <c r="M20" s="9">
        <v>74.887500000000003</v>
      </c>
      <c r="N20" s="9">
        <v>22.5</v>
      </c>
      <c r="O20" s="10">
        <v>0.52083333333333337</v>
      </c>
      <c r="P20" s="24" t="s">
        <v>30</v>
      </c>
      <c r="Q20" s="9">
        <v>10.6</v>
      </c>
      <c r="R20" s="9">
        <v>6.9499999999999993</v>
      </c>
      <c r="S20" s="9"/>
      <c r="T20" s="9"/>
      <c r="U20" s="9"/>
      <c r="AA20" s="10"/>
    </row>
    <row r="21" spans="1:27" x14ac:dyDescent="0.25">
      <c r="A21" s="8">
        <v>19</v>
      </c>
      <c r="B21" s="9">
        <v>14.3</v>
      </c>
      <c r="C21" s="9">
        <v>1.1000000000000001</v>
      </c>
      <c r="D21" s="24">
        <v>0</v>
      </c>
      <c r="E21" s="9">
        <v>-1.3</v>
      </c>
      <c r="F21" s="9">
        <v>0.2</v>
      </c>
      <c r="G21" s="9">
        <v>7.5958333333333341</v>
      </c>
      <c r="H21" s="9">
        <v>7.3375000000000012</v>
      </c>
      <c r="I21" s="9">
        <v>3.3479166666666695</v>
      </c>
      <c r="J21" s="24" t="s">
        <v>27</v>
      </c>
      <c r="K21" s="9">
        <v>0</v>
      </c>
      <c r="L21" s="9">
        <v>6.3</v>
      </c>
      <c r="M21" s="9">
        <v>81.824999999999989</v>
      </c>
      <c r="N21" s="9">
        <v>30.6</v>
      </c>
      <c r="O21" s="10">
        <v>0.57291666666666663</v>
      </c>
      <c r="P21" s="24" t="s">
        <v>29</v>
      </c>
      <c r="Q21" s="9">
        <v>10.4</v>
      </c>
      <c r="R21" s="9">
        <v>6.8333333333333321</v>
      </c>
      <c r="S21" s="9"/>
      <c r="T21" s="9"/>
      <c r="U21" s="9"/>
      <c r="AA21" s="10"/>
    </row>
    <row r="22" spans="1:27" x14ac:dyDescent="0.25">
      <c r="A22" s="8">
        <v>20</v>
      </c>
      <c r="B22" s="9">
        <v>9.9</v>
      </c>
      <c r="C22" s="9">
        <v>2.2999999999999998</v>
      </c>
      <c r="D22" s="24">
        <v>0.2</v>
      </c>
      <c r="E22" s="9">
        <v>-0.1</v>
      </c>
      <c r="F22" s="9">
        <v>0.2</v>
      </c>
      <c r="G22" s="9">
        <v>7.841666666666665</v>
      </c>
      <c r="H22" s="9">
        <v>7.400000000000003</v>
      </c>
      <c r="I22" s="9">
        <v>4.8781249999999998</v>
      </c>
      <c r="J22" s="24" t="s">
        <v>30</v>
      </c>
      <c r="K22" s="9">
        <v>4.8</v>
      </c>
      <c r="L22" s="9">
        <v>7.3</v>
      </c>
      <c r="M22" s="9">
        <v>82.883333333333326</v>
      </c>
      <c r="N22" s="9">
        <v>35.4</v>
      </c>
      <c r="O22" s="10">
        <v>0.47916666666666669</v>
      </c>
      <c r="P22" s="24" t="s">
        <v>29</v>
      </c>
      <c r="Q22" s="9">
        <v>10</v>
      </c>
      <c r="R22" s="9">
        <v>5.1374999999999993</v>
      </c>
      <c r="S22" s="9"/>
      <c r="T22" s="9"/>
      <c r="U22" s="9"/>
      <c r="AA22" s="10"/>
    </row>
    <row r="23" spans="1:27" x14ac:dyDescent="0.25">
      <c r="A23" s="8">
        <v>21</v>
      </c>
      <c r="B23" s="9">
        <v>11.9</v>
      </c>
      <c r="C23" s="9">
        <v>-1.3</v>
      </c>
      <c r="D23" s="24">
        <v>0</v>
      </c>
      <c r="E23" s="9">
        <v>-4.2</v>
      </c>
      <c r="F23" s="9">
        <v>-1.7</v>
      </c>
      <c r="G23" s="9">
        <v>7.7666666666666657</v>
      </c>
      <c r="H23" s="9">
        <v>7.4958333333333336</v>
      </c>
      <c r="I23" s="9">
        <v>1.3999999999999997</v>
      </c>
      <c r="J23" s="24" t="s">
        <v>32</v>
      </c>
      <c r="K23" s="9">
        <v>0</v>
      </c>
      <c r="L23" s="9">
        <v>3.5</v>
      </c>
      <c r="M23" s="9">
        <v>75.370833333333337</v>
      </c>
      <c r="N23" s="9">
        <v>17.7</v>
      </c>
      <c r="O23" s="10">
        <v>0.52083333333333337</v>
      </c>
      <c r="P23" s="24" t="s">
        <v>24</v>
      </c>
      <c r="Q23" s="9">
        <v>10.6</v>
      </c>
      <c r="R23" s="9">
        <v>5.8041666666666671</v>
      </c>
      <c r="S23" s="9"/>
      <c r="T23" s="9"/>
      <c r="U23" s="9"/>
      <c r="AA23" s="10"/>
    </row>
    <row r="24" spans="1:27" x14ac:dyDescent="0.25">
      <c r="A24" s="8">
        <v>22</v>
      </c>
      <c r="B24" s="9">
        <v>16.7</v>
      </c>
      <c r="C24" s="9">
        <v>3.5</v>
      </c>
      <c r="D24" s="24">
        <v>0</v>
      </c>
      <c r="E24" s="9">
        <v>2.9</v>
      </c>
      <c r="F24" s="9">
        <v>4.2</v>
      </c>
      <c r="G24" s="9">
        <v>8.095833333333335</v>
      </c>
      <c r="H24" s="9">
        <v>7.5458333333333307</v>
      </c>
      <c r="I24" s="9">
        <v>2.1510416666666652</v>
      </c>
      <c r="J24" s="24" t="s">
        <v>24</v>
      </c>
      <c r="K24" s="9">
        <v>4.8</v>
      </c>
      <c r="L24" s="9">
        <v>8.8000000000000007</v>
      </c>
      <c r="M24" s="9">
        <v>67.99166666666666</v>
      </c>
      <c r="N24" s="9">
        <v>17.7</v>
      </c>
      <c r="O24" s="10">
        <v>0.39583333333333331</v>
      </c>
      <c r="P24" s="24" t="s">
        <v>24</v>
      </c>
      <c r="Q24" s="9">
        <v>8.1999999999999993</v>
      </c>
      <c r="R24" s="9">
        <v>9.8125</v>
      </c>
      <c r="S24" s="9"/>
      <c r="T24" s="9"/>
      <c r="U24" s="9"/>
      <c r="AA24" s="10"/>
    </row>
    <row r="25" spans="1:27" x14ac:dyDescent="0.25">
      <c r="A25" s="8">
        <v>23</v>
      </c>
      <c r="B25" s="9">
        <v>18.3</v>
      </c>
      <c r="C25" s="9">
        <v>4.2</v>
      </c>
      <c r="D25" s="24">
        <v>0</v>
      </c>
      <c r="E25" s="9">
        <v>1.8</v>
      </c>
      <c r="F25" s="9">
        <v>3.5</v>
      </c>
      <c r="G25" s="9">
        <v>8.5833333333333339</v>
      </c>
      <c r="H25" s="9">
        <v>7.629166666666662</v>
      </c>
      <c r="I25" s="9">
        <v>1.7000000000000002</v>
      </c>
      <c r="J25" s="24" t="s">
        <v>24</v>
      </c>
      <c r="K25" s="9">
        <v>1.6</v>
      </c>
      <c r="L25" s="9">
        <v>9.6999999999999993</v>
      </c>
      <c r="M25" s="9">
        <v>70.833333333333343</v>
      </c>
      <c r="N25" s="9">
        <v>19.3</v>
      </c>
      <c r="O25" s="10">
        <v>0.53125</v>
      </c>
      <c r="P25" s="24" t="s">
        <v>24</v>
      </c>
      <c r="Q25" s="9">
        <v>11</v>
      </c>
      <c r="R25" s="9">
        <v>10.737499999999999</v>
      </c>
      <c r="S25" s="9"/>
      <c r="T25" s="9"/>
      <c r="U25" s="9"/>
      <c r="AA25" s="10"/>
    </row>
    <row r="26" spans="1:27" x14ac:dyDescent="0.25">
      <c r="A26" s="8">
        <v>24</v>
      </c>
      <c r="B26" s="9">
        <v>17.600000000000001</v>
      </c>
      <c r="C26" s="9">
        <v>3.5</v>
      </c>
      <c r="D26" s="24">
        <v>0</v>
      </c>
      <c r="E26" s="9">
        <v>0.8</v>
      </c>
      <c r="F26" s="9">
        <v>2.5</v>
      </c>
      <c r="G26" s="9">
        <v>9.0500000000000007</v>
      </c>
      <c r="H26" s="9">
        <v>7.7500000000000036</v>
      </c>
      <c r="I26" s="9">
        <v>1.3666666666666665</v>
      </c>
      <c r="J26" s="24" t="s">
        <v>24</v>
      </c>
      <c r="K26" s="9">
        <v>1.6</v>
      </c>
      <c r="L26" s="9">
        <v>9.1999999999999993</v>
      </c>
      <c r="M26" s="9">
        <v>67.133333333333326</v>
      </c>
      <c r="N26" s="9">
        <v>14.5</v>
      </c>
      <c r="O26" s="10">
        <v>0.67708333333333337</v>
      </c>
      <c r="P26" s="24" t="s">
        <v>24</v>
      </c>
      <c r="Q26" s="9">
        <v>4.3</v>
      </c>
      <c r="R26" s="9">
        <v>10.641666666666666</v>
      </c>
      <c r="S26" s="9"/>
      <c r="T26" s="9"/>
      <c r="U26" s="9"/>
      <c r="AA26" s="10"/>
    </row>
    <row r="27" spans="1:27" x14ac:dyDescent="0.25">
      <c r="A27" s="8">
        <v>25</v>
      </c>
      <c r="B27" s="9">
        <v>19.3</v>
      </c>
      <c r="C27" s="9">
        <v>4</v>
      </c>
      <c r="D27" s="24">
        <v>0</v>
      </c>
      <c r="E27" s="9">
        <v>1</v>
      </c>
      <c r="F27" s="9">
        <v>3.1</v>
      </c>
      <c r="G27" s="9">
        <v>9.3583333333333325</v>
      </c>
      <c r="H27" s="9">
        <v>7.9166666666666679</v>
      </c>
      <c r="I27" s="9">
        <v>1.6854166666666657</v>
      </c>
      <c r="J27" s="24" t="s">
        <v>36</v>
      </c>
      <c r="K27" s="9">
        <v>1.6</v>
      </c>
      <c r="L27" s="9">
        <v>10.8</v>
      </c>
      <c r="M27" s="9">
        <v>71.858333333333334</v>
      </c>
      <c r="N27" s="9">
        <v>22.5</v>
      </c>
      <c r="O27" s="10">
        <v>0.60416666666666663</v>
      </c>
      <c r="P27" s="24" t="s">
        <v>28</v>
      </c>
      <c r="Q27" s="9">
        <v>10.6</v>
      </c>
      <c r="R27" s="9">
        <v>11.350000000000001</v>
      </c>
      <c r="S27" s="9"/>
      <c r="T27" s="9"/>
      <c r="U27" s="9"/>
      <c r="AA27" s="10"/>
    </row>
    <row r="28" spans="1:27" x14ac:dyDescent="0.25">
      <c r="A28" s="8">
        <v>26</v>
      </c>
      <c r="B28" s="9">
        <v>17.899999999999999</v>
      </c>
      <c r="C28" s="9">
        <v>4.0999999999999996</v>
      </c>
      <c r="D28" s="24">
        <v>0</v>
      </c>
      <c r="E28" s="9">
        <v>1.6</v>
      </c>
      <c r="F28" s="9">
        <v>4</v>
      </c>
      <c r="G28" s="9">
        <v>10.0625</v>
      </c>
      <c r="H28" s="9">
        <v>8.0833333333333286</v>
      </c>
      <c r="I28" s="9">
        <v>2.1041666666666665</v>
      </c>
      <c r="J28" s="24" t="s">
        <v>35</v>
      </c>
      <c r="K28" s="9">
        <v>1.6</v>
      </c>
      <c r="L28" s="9">
        <v>11.9</v>
      </c>
      <c r="M28" s="9">
        <v>79.520833333333314</v>
      </c>
      <c r="N28" s="9">
        <v>24.1</v>
      </c>
      <c r="O28" s="10">
        <v>0.60416666666666663</v>
      </c>
      <c r="P28" s="24" t="s">
        <v>29</v>
      </c>
      <c r="Q28" s="9">
        <v>10.3</v>
      </c>
      <c r="R28" s="9">
        <v>9.9875000000000007</v>
      </c>
      <c r="S28" s="9"/>
      <c r="T28" s="9"/>
      <c r="U28" s="9"/>
      <c r="AA28" s="10"/>
    </row>
    <row r="29" spans="1:27" x14ac:dyDescent="0.25">
      <c r="A29" s="8">
        <v>27</v>
      </c>
      <c r="B29" s="9">
        <v>16.899999999999999</v>
      </c>
      <c r="C29" s="9">
        <v>1.8</v>
      </c>
      <c r="D29" s="24">
        <v>0</v>
      </c>
      <c r="E29" s="9">
        <v>-0.5</v>
      </c>
      <c r="F29" s="9">
        <v>2</v>
      </c>
      <c r="G29" s="9">
        <v>10.254166666666666</v>
      </c>
      <c r="H29" s="9">
        <v>8.2875000000000032</v>
      </c>
      <c r="I29" s="9">
        <v>1.5166666666666657</v>
      </c>
      <c r="J29" s="24" t="s">
        <v>27</v>
      </c>
      <c r="K29" s="9">
        <v>0</v>
      </c>
      <c r="L29" s="9">
        <v>9.9</v>
      </c>
      <c r="M29" s="9">
        <v>77.566666666666649</v>
      </c>
      <c r="N29" s="9">
        <v>17.7</v>
      </c>
      <c r="O29" s="10">
        <v>0.52083333333333337</v>
      </c>
      <c r="P29" s="24" t="s">
        <v>24</v>
      </c>
      <c r="Q29" s="9">
        <v>10.6</v>
      </c>
      <c r="R29" s="9">
        <v>10.0625</v>
      </c>
      <c r="S29" s="9"/>
      <c r="T29" s="9"/>
      <c r="U29" s="9"/>
      <c r="AA29" s="10"/>
    </row>
    <row r="30" spans="1:27" x14ac:dyDescent="0.25">
      <c r="A30" s="8">
        <v>28</v>
      </c>
      <c r="B30" s="9">
        <v>12.6</v>
      </c>
      <c r="C30" s="9">
        <v>8.5</v>
      </c>
      <c r="D30" s="24">
        <v>0</v>
      </c>
      <c r="E30" s="9">
        <v>7.1</v>
      </c>
      <c r="F30" s="9">
        <v>8.9</v>
      </c>
      <c r="G30" s="9">
        <v>10.520833333333334</v>
      </c>
      <c r="H30" s="9">
        <v>8.4916666666666654</v>
      </c>
      <c r="I30" s="9">
        <v>2.0666666666666655</v>
      </c>
      <c r="J30" s="24" t="s">
        <v>36</v>
      </c>
      <c r="K30" s="9">
        <v>1.6</v>
      </c>
      <c r="L30" s="9">
        <v>9.6999999999999993</v>
      </c>
      <c r="M30" s="9">
        <v>87.725000000000009</v>
      </c>
      <c r="N30" s="9">
        <v>12.9</v>
      </c>
      <c r="O30" s="10">
        <v>0.61458333333333337</v>
      </c>
      <c r="P30" s="24" t="s">
        <v>28</v>
      </c>
      <c r="Q30" s="9">
        <v>0.3</v>
      </c>
      <c r="R30" s="9">
        <v>9.5041666666666682</v>
      </c>
      <c r="S30" s="9"/>
      <c r="T30" s="9"/>
      <c r="U30" s="9"/>
      <c r="AA30" s="10"/>
    </row>
    <row r="31" spans="1:27" x14ac:dyDescent="0.25">
      <c r="A31" s="8">
        <v>29</v>
      </c>
      <c r="B31" s="9">
        <v>11</v>
      </c>
      <c r="C31" s="9">
        <v>6.7</v>
      </c>
      <c r="D31" s="24">
        <v>8</v>
      </c>
      <c r="E31" s="9">
        <v>5.5</v>
      </c>
      <c r="F31" s="9">
        <v>7.5</v>
      </c>
      <c r="G31" s="9">
        <v>10.428571428571432</v>
      </c>
      <c r="H31" s="9">
        <v>8.6666666666666661</v>
      </c>
      <c r="I31" s="9">
        <v>2.8677083333333333</v>
      </c>
      <c r="J31" s="24" t="s">
        <v>29</v>
      </c>
      <c r="K31" s="9">
        <v>1.6</v>
      </c>
      <c r="L31" s="9">
        <v>7.5</v>
      </c>
      <c r="M31" s="9">
        <v>91.838095238095221</v>
      </c>
      <c r="N31" s="9">
        <v>17.7</v>
      </c>
      <c r="O31" s="10">
        <v>0.59375</v>
      </c>
      <c r="P31" s="24" t="s">
        <v>29</v>
      </c>
      <c r="Q31" s="9">
        <v>0.7</v>
      </c>
      <c r="R31" s="9">
        <v>7.3857142857142852</v>
      </c>
      <c r="S31" s="9"/>
      <c r="T31" s="12"/>
      <c r="U31" s="9"/>
      <c r="AA31" s="10"/>
    </row>
    <row r="32" spans="1:27" x14ac:dyDescent="0.25">
      <c r="A32" s="8">
        <v>30</v>
      </c>
      <c r="B32" s="9">
        <v>4.8</v>
      </c>
      <c r="C32" s="9">
        <v>1.5</v>
      </c>
      <c r="D32" s="24">
        <v>3.8</v>
      </c>
      <c r="E32" s="9">
        <v>1.4</v>
      </c>
      <c r="F32" s="9">
        <v>4.2</v>
      </c>
      <c r="G32" s="9">
        <v>10.016666666666671</v>
      </c>
      <c r="H32" s="9">
        <v>8.8208333333333346</v>
      </c>
      <c r="I32" s="9">
        <v>8.6979166666666607</v>
      </c>
      <c r="J32" s="24" t="s">
        <v>35</v>
      </c>
      <c r="K32" s="9">
        <v>11.3</v>
      </c>
      <c r="L32" s="9">
        <v>3.5</v>
      </c>
      <c r="M32" s="9">
        <v>87.245833333333337</v>
      </c>
      <c r="N32" s="9">
        <v>37</v>
      </c>
      <c r="O32" s="10">
        <v>0.67708333333333337</v>
      </c>
      <c r="P32" s="24" t="s">
        <v>35</v>
      </c>
      <c r="Q32" s="9">
        <v>0.4</v>
      </c>
      <c r="R32" s="9">
        <v>2.5583333333333331</v>
      </c>
      <c r="S32" s="9"/>
      <c r="T32" s="9"/>
      <c r="U32" s="9"/>
      <c r="AA32" s="10"/>
    </row>
    <row r="33" spans="1:28" x14ac:dyDescent="0.25">
      <c r="A33" s="8">
        <v>31</v>
      </c>
      <c r="B33" s="9">
        <v>6.5</v>
      </c>
      <c r="C33" s="9">
        <v>-0.2</v>
      </c>
      <c r="D33" s="24">
        <v>7.8</v>
      </c>
      <c r="E33" s="9">
        <v>-2.9</v>
      </c>
      <c r="F33" s="9">
        <v>-1</v>
      </c>
      <c r="G33" s="9">
        <v>9.0608695652173914</v>
      </c>
      <c r="H33" s="9">
        <v>8.9000000000000039</v>
      </c>
      <c r="I33" s="9">
        <v>9.0114583333333318</v>
      </c>
      <c r="J33" s="24" t="s">
        <v>25</v>
      </c>
      <c r="K33" s="9">
        <v>9.6999999999999993</v>
      </c>
      <c r="L33" s="9">
        <v>3</v>
      </c>
      <c r="M33" s="9">
        <v>85.534782608695636</v>
      </c>
      <c r="N33" s="9">
        <v>43.5</v>
      </c>
      <c r="O33" s="10">
        <v>0.55208333333333337</v>
      </c>
      <c r="P33" s="24" t="s">
        <v>35</v>
      </c>
      <c r="Q33" s="9">
        <v>5.0999999999999996</v>
      </c>
      <c r="R33" s="9">
        <v>1.9478260869565223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11.774193548387098</v>
      </c>
      <c r="C34" s="14">
        <f>AVERAGE(C3:C33)</f>
        <v>2.8774193548387097</v>
      </c>
      <c r="D34" s="14">
        <f>SUM(D3:D33)</f>
        <v>41.399999999999991</v>
      </c>
      <c r="E34" s="14">
        <f>AVERAGE(E3:E33)</f>
        <v>0.79677419354838719</v>
      </c>
      <c r="F34" s="14">
        <f>AVERAGE(F3:F33)</f>
        <v>2.0387096774193543</v>
      </c>
      <c r="G34" s="14">
        <f>AVERAGE(G3:G33)</f>
        <v>7.5655562588416725</v>
      </c>
      <c r="H34" s="14">
        <f>AVERAGE(H3:H33)</f>
        <v>7.3181451612903219</v>
      </c>
      <c r="I34" s="14">
        <f>AVERAGE(I3:I33)</f>
        <v>3.5474462365591397</v>
      </c>
      <c r="J34" s="14"/>
      <c r="K34" s="14"/>
      <c r="L34" s="15">
        <f>AVERAGE(L3:L33)</f>
        <v>6.4516129032258061</v>
      </c>
      <c r="M34" s="14">
        <f>AVERAGE(M3:M33)</f>
        <v>80.331016587433126</v>
      </c>
      <c r="N34" s="14">
        <f>MAX(N3:N33)</f>
        <v>66</v>
      </c>
      <c r="O34" s="16"/>
      <c r="P34" s="17"/>
      <c r="Q34" s="18">
        <v>179.5</v>
      </c>
      <c r="R34" s="19">
        <f>AVERAGE(R3:R33)</f>
        <v>6.9900360042015031</v>
      </c>
      <c r="S34" s="20"/>
      <c r="AA34" s="10"/>
    </row>
    <row r="35" spans="1:28" x14ac:dyDescent="0.25">
      <c r="A35" s="21" t="s">
        <v>19</v>
      </c>
      <c r="B35" s="14">
        <f>MAX(B3:B33)</f>
        <v>19.3</v>
      </c>
      <c r="C35" s="14">
        <f>MIN(C3:C33)</f>
        <v>-3.4</v>
      </c>
      <c r="D35" s="14">
        <f>MAX(D3:D33)</f>
        <v>12</v>
      </c>
      <c r="E35" s="14">
        <f>MIN(E3:E33)</f>
        <v>-6.6</v>
      </c>
      <c r="F35" s="14">
        <f>MIN(F3:F33)</f>
        <v>-4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11</v>
      </c>
      <c r="R35" s="19">
        <f>MIN(R3:R33)</f>
        <v>1.7125000000000004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7.3258064516129036</v>
      </c>
      <c r="C37" s="24">
        <f>COUNTIF(C3:C33,"&lt;0")</f>
        <v>5</v>
      </c>
      <c r="D37" s="24">
        <f>COUNTIF(D3:D33,"&gt;0.1")</f>
        <v>13</v>
      </c>
      <c r="E37" s="24">
        <f>COUNTIF(E3:E33,"&lt;0")</f>
        <v>15</v>
      </c>
      <c r="Q37" s="24">
        <f>COUNTIF(Q3:Q33,"&lt;0.05")</f>
        <v>1</v>
      </c>
      <c r="AB37" s="10"/>
    </row>
    <row r="38" spans="1:28" x14ac:dyDescent="0.25">
      <c r="D38" s="24">
        <f>COUNTIF(D3:D33,"&gt;0.9")</f>
        <v>7</v>
      </c>
    </row>
    <row r="39" spans="1:28" x14ac:dyDescent="0.25">
      <c r="Q39" s="24" t="s">
        <v>20</v>
      </c>
    </row>
    <row r="41" spans="1:28" x14ac:dyDescent="0.25">
      <c r="Q41" s="9">
        <f>SUM(Q3:Q33)</f>
        <v>173.60000000000002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4A79-5160-470D-8463-4DAFA81BF0D2}">
  <sheetPr>
    <pageSetUpPr fitToPage="1"/>
  </sheetPr>
  <dimension ref="A1:AB41"/>
  <sheetViews>
    <sheetView topLeftCell="A16" workbookViewId="0"/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25"/>
    </row>
    <row r="3" spans="1:27" x14ac:dyDescent="0.25">
      <c r="A3" s="8">
        <v>1</v>
      </c>
      <c r="B3" s="9">
        <v>7.4</v>
      </c>
      <c r="C3" s="9">
        <v>0.1</v>
      </c>
      <c r="D3" s="24">
        <v>1.8</v>
      </c>
      <c r="E3" s="9">
        <v>-2.2999999999999998</v>
      </c>
      <c r="F3" s="9">
        <v>-0.5</v>
      </c>
      <c r="G3" s="9">
        <v>8.4416666666666682</v>
      </c>
      <c r="H3" s="9">
        <v>8.8416666666666703</v>
      </c>
      <c r="I3" s="9">
        <v>6.0687499999999979</v>
      </c>
      <c r="J3" s="26" t="s">
        <v>25</v>
      </c>
      <c r="K3" s="9">
        <v>8</v>
      </c>
      <c r="L3" s="9">
        <v>3</v>
      </c>
      <c r="M3" s="9">
        <v>84.295833333333334</v>
      </c>
      <c r="N3" s="9">
        <v>29</v>
      </c>
      <c r="O3" s="10">
        <v>0.36458333333333331</v>
      </c>
      <c r="P3" s="26" t="s">
        <v>25</v>
      </c>
      <c r="Q3" s="9">
        <v>4.9000000000000004</v>
      </c>
      <c r="R3" s="9">
        <v>2.8625000000000003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9.8000000000000007</v>
      </c>
      <c r="C4" s="9">
        <v>-2</v>
      </c>
      <c r="D4" s="24">
        <v>0.6</v>
      </c>
      <c r="E4" s="9">
        <v>-3.8</v>
      </c>
      <c r="F4" s="9">
        <v>-1.6</v>
      </c>
      <c r="G4" s="9">
        <v>8.3624999999999989</v>
      </c>
      <c r="H4" s="9">
        <v>8.7291666666666625</v>
      </c>
      <c r="I4" s="9">
        <v>2.9583333333333353</v>
      </c>
      <c r="J4" s="26" t="s">
        <v>24</v>
      </c>
      <c r="K4" s="9">
        <v>0</v>
      </c>
      <c r="L4" s="9">
        <v>4.0999999999999996</v>
      </c>
      <c r="M4" s="9">
        <v>78.341666666666654</v>
      </c>
      <c r="N4" s="9">
        <v>25.7</v>
      </c>
      <c r="O4" s="10">
        <v>0.61458333333333337</v>
      </c>
      <c r="P4" s="26" t="s">
        <v>28</v>
      </c>
      <c r="Q4" s="9">
        <v>8.1</v>
      </c>
      <c r="R4" s="9">
        <v>3.1291666666666664</v>
      </c>
      <c r="S4" s="9"/>
      <c r="T4" s="9"/>
      <c r="U4" s="9"/>
      <c r="AA4" s="10"/>
    </row>
    <row r="5" spans="1:27" x14ac:dyDescent="0.25">
      <c r="A5" s="8">
        <v>3</v>
      </c>
      <c r="B5" s="9">
        <v>12.2</v>
      </c>
      <c r="C5" s="9">
        <v>-0.2</v>
      </c>
      <c r="D5" s="24">
        <v>1.6</v>
      </c>
      <c r="E5" s="9">
        <v>-2.7</v>
      </c>
      <c r="F5" s="9">
        <v>1.4</v>
      </c>
      <c r="G5" s="9">
        <v>8.5708333333333346</v>
      </c>
      <c r="H5" s="9">
        <v>8.6166666666666636</v>
      </c>
      <c r="I5" s="9">
        <v>7.6864583333333298</v>
      </c>
      <c r="J5" s="26" t="s">
        <v>25</v>
      </c>
      <c r="K5" s="9">
        <v>9.6999999999999993</v>
      </c>
      <c r="L5" s="9">
        <v>8.6</v>
      </c>
      <c r="M5" s="9">
        <v>69.129166666666663</v>
      </c>
      <c r="N5" s="9">
        <v>38.6</v>
      </c>
      <c r="O5" s="10">
        <v>0.98958333333333337</v>
      </c>
      <c r="P5" s="26" t="s">
        <v>26</v>
      </c>
      <c r="Q5" s="9">
        <v>6.6</v>
      </c>
      <c r="R5" s="9">
        <v>6.145833333333333</v>
      </c>
      <c r="S5" s="9"/>
      <c r="T5" s="9"/>
      <c r="U5" s="9"/>
      <c r="AA5" s="10"/>
    </row>
    <row r="6" spans="1:27" x14ac:dyDescent="0.25">
      <c r="A6" s="8">
        <v>4</v>
      </c>
      <c r="B6" s="9">
        <v>14.5</v>
      </c>
      <c r="C6" s="9">
        <v>5</v>
      </c>
      <c r="D6" s="24">
        <v>0</v>
      </c>
      <c r="E6" s="9">
        <v>4.2</v>
      </c>
      <c r="F6" s="9">
        <v>5.9</v>
      </c>
      <c r="G6" s="9">
        <v>8.9749999999999996</v>
      </c>
      <c r="H6" s="9">
        <v>8.5999999999999961</v>
      </c>
      <c r="I6" s="9">
        <v>16.083333333333336</v>
      </c>
      <c r="J6" s="26" t="s">
        <v>23</v>
      </c>
      <c r="K6" s="9">
        <v>12.9</v>
      </c>
      <c r="L6" s="9">
        <v>12.2</v>
      </c>
      <c r="M6" s="9">
        <v>77.170833333333334</v>
      </c>
      <c r="N6" s="9">
        <v>54.7</v>
      </c>
      <c r="O6" s="10">
        <v>0.58333333333333337</v>
      </c>
      <c r="P6" s="26" t="s">
        <v>26</v>
      </c>
      <c r="Q6" s="9">
        <v>0.6</v>
      </c>
      <c r="R6" s="9">
        <v>11.391666666666666</v>
      </c>
      <c r="S6" s="9"/>
      <c r="T6" s="9"/>
      <c r="U6" s="9"/>
      <c r="AA6" s="10"/>
    </row>
    <row r="7" spans="1:27" x14ac:dyDescent="0.25">
      <c r="A7" s="8">
        <v>5</v>
      </c>
      <c r="B7" s="9">
        <v>12.1</v>
      </c>
      <c r="C7" s="9">
        <v>9.6999999999999993</v>
      </c>
      <c r="D7" s="24">
        <v>0</v>
      </c>
      <c r="E7" s="9">
        <v>8</v>
      </c>
      <c r="F7" s="9">
        <v>8</v>
      </c>
      <c r="G7" s="9">
        <v>9.4083333333333332</v>
      </c>
      <c r="H7" s="9">
        <v>8.5999999999999961</v>
      </c>
      <c r="I7" s="9">
        <v>15.012500000000001</v>
      </c>
      <c r="J7" s="26" t="s">
        <v>23</v>
      </c>
      <c r="K7" s="9">
        <v>17.7</v>
      </c>
      <c r="L7" s="9">
        <v>11.3</v>
      </c>
      <c r="M7" s="9">
        <v>75.58750000000002</v>
      </c>
      <c r="N7" s="9">
        <v>61.2</v>
      </c>
      <c r="O7" s="10">
        <v>0.46875</v>
      </c>
      <c r="P7" s="26" t="s">
        <v>24</v>
      </c>
      <c r="Q7" s="9">
        <v>1.3</v>
      </c>
      <c r="R7" s="9">
        <v>10.533333333333335</v>
      </c>
      <c r="S7" s="9"/>
      <c r="T7" s="9"/>
      <c r="U7" s="9"/>
      <c r="AA7" s="10"/>
    </row>
    <row r="8" spans="1:27" x14ac:dyDescent="0.25">
      <c r="A8" s="8">
        <v>6</v>
      </c>
      <c r="B8" s="9">
        <v>12.1</v>
      </c>
      <c r="C8" s="9">
        <v>7.1</v>
      </c>
      <c r="D8" s="24">
        <v>8.8000000000000007</v>
      </c>
      <c r="E8" s="9">
        <v>6</v>
      </c>
      <c r="F8" s="9">
        <v>5.8</v>
      </c>
      <c r="G8" s="9">
        <v>9.5041666666666664</v>
      </c>
      <c r="H8" s="9">
        <v>8.6291666666666611</v>
      </c>
      <c r="I8" s="9">
        <v>13.400000000000006</v>
      </c>
      <c r="J8" s="26" t="s">
        <v>23</v>
      </c>
      <c r="K8" s="9">
        <v>17.7</v>
      </c>
      <c r="L8" s="9">
        <v>9.5</v>
      </c>
      <c r="M8" s="9">
        <v>71.224999999999994</v>
      </c>
      <c r="N8" s="9">
        <v>56.3</v>
      </c>
      <c r="O8" s="10">
        <v>0.63541666666666663</v>
      </c>
      <c r="P8" s="26" t="s">
        <v>24</v>
      </c>
      <c r="Q8" s="9">
        <v>6.7</v>
      </c>
      <c r="R8" s="9">
        <v>8.7291666666666679</v>
      </c>
      <c r="S8" s="9"/>
      <c r="T8" s="9"/>
      <c r="U8" s="9"/>
      <c r="AA8" s="10"/>
    </row>
    <row r="9" spans="1:27" x14ac:dyDescent="0.25">
      <c r="A9" s="8">
        <v>7</v>
      </c>
      <c r="B9" s="9">
        <v>8.6999999999999993</v>
      </c>
      <c r="C9" s="9">
        <v>2.6</v>
      </c>
      <c r="D9" s="24">
        <v>1.6</v>
      </c>
      <c r="E9" s="9">
        <v>1.2</v>
      </c>
      <c r="F9" s="9">
        <v>2.8</v>
      </c>
      <c r="G9" s="9">
        <v>9.3958333333333357</v>
      </c>
      <c r="H9" s="9">
        <v>8.6999999999999975</v>
      </c>
      <c r="I9" s="9">
        <v>10.033333333333333</v>
      </c>
      <c r="J9" s="26" t="s">
        <v>26</v>
      </c>
      <c r="K9" s="9">
        <v>11.3</v>
      </c>
      <c r="L9" s="9"/>
      <c r="M9" s="9">
        <v>80.720833333333317</v>
      </c>
      <c r="N9" s="9">
        <v>56.3</v>
      </c>
      <c r="O9" s="10">
        <v>0.54166666666666663</v>
      </c>
      <c r="P9" s="26" t="s">
        <v>25</v>
      </c>
      <c r="Q9" s="9">
        <v>2.6</v>
      </c>
      <c r="R9" s="9">
        <v>4.4458333333333329</v>
      </c>
      <c r="S9" s="9"/>
      <c r="T9" s="9"/>
      <c r="U9" s="9"/>
      <c r="AA9" s="10"/>
    </row>
    <row r="10" spans="1:27" x14ac:dyDescent="0.25">
      <c r="A10" s="8">
        <v>8</v>
      </c>
      <c r="B10" s="9">
        <v>10.199999999999999</v>
      </c>
      <c r="C10" s="9">
        <v>0</v>
      </c>
      <c r="D10" s="24">
        <v>0</v>
      </c>
      <c r="E10" s="9">
        <v>-3.2</v>
      </c>
      <c r="F10" s="9">
        <v>-1.5</v>
      </c>
      <c r="G10" s="9">
        <v>8.9916666666666654</v>
      </c>
      <c r="H10" s="9">
        <v>8.7958333333333361</v>
      </c>
      <c r="I10" s="9">
        <v>8.0427083333333353</v>
      </c>
      <c r="J10" s="26" t="s">
        <v>25</v>
      </c>
      <c r="K10" s="9">
        <v>8</v>
      </c>
      <c r="L10" s="9">
        <v>5.5</v>
      </c>
      <c r="M10" s="9">
        <v>64.975000000000009</v>
      </c>
      <c r="N10" s="9">
        <v>33.799999999999997</v>
      </c>
      <c r="O10" s="10">
        <v>0.54166666666666663</v>
      </c>
      <c r="P10" s="26" t="s">
        <v>25</v>
      </c>
      <c r="Q10" s="9">
        <v>5.9</v>
      </c>
      <c r="R10" s="9">
        <v>4.7250000000000005</v>
      </c>
      <c r="S10" s="9"/>
      <c r="T10" s="9"/>
      <c r="U10" s="9"/>
      <c r="AA10" s="10"/>
    </row>
    <row r="11" spans="1:27" x14ac:dyDescent="0.25">
      <c r="A11" s="8">
        <v>9</v>
      </c>
      <c r="B11" s="9">
        <v>10.199999999999999</v>
      </c>
      <c r="C11" s="9">
        <v>0.8</v>
      </c>
      <c r="D11" s="24">
        <v>0</v>
      </c>
      <c r="E11" s="9">
        <v>-2.2000000000000002</v>
      </c>
      <c r="F11" s="9">
        <v>-0.9</v>
      </c>
      <c r="G11" s="9">
        <v>8.8749999999999982</v>
      </c>
      <c r="H11" s="9">
        <v>8.7833333333333332</v>
      </c>
      <c r="I11" s="9">
        <v>6.8197916666666663</v>
      </c>
      <c r="J11" s="26" t="s">
        <v>25</v>
      </c>
      <c r="K11" s="9">
        <v>9.6999999999999993</v>
      </c>
      <c r="L11" s="9">
        <v>6.1</v>
      </c>
      <c r="M11" s="9">
        <v>60.670833333333327</v>
      </c>
      <c r="N11" s="9">
        <v>35.4</v>
      </c>
      <c r="O11" s="10">
        <v>0.42708333333333331</v>
      </c>
      <c r="P11" s="26" t="s">
        <v>26</v>
      </c>
      <c r="Q11" s="9">
        <v>5.0999999999999996</v>
      </c>
      <c r="R11" s="9">
        <v>4.8749999999999991</v>
      </c>
      <c r="S11" s="9"/>
      <c r="T11" s="9"/>
      <c r="U11" s="9"/>
      <c r="AA11" s="10"/>
    </row>
    <row r="12" spans="1:27" x14ac:dyDescent="0.25">
      <c r="A12" s="8">
        <v>10</v>
      </c>
      <c r="B12" s="9">
        <v>11.3</v>
      </c>
      <c r="C12" s="9">
        <v>-1.8</v>
      </c>
      <c r="D12" s="24">
        <v>0</v>
      </c>
      <c r="E12" s="9">
        <v>-4.8</v>
      </c>
      <c r="F12" s="9">
        <v>-1.9</v>
      </c>
      <c r="G12" s="9">
        <v>8.8916666666666639</v>
      </c>
      <c r="H12" s="9">
        <v>8.6999999999999975</v>
      </c>
      <c r="I12" s="9">
        <v>1.8166666666666649</v>
      </c>
      <c r="J12" s="26" t="s">
        <v>30</v>
      </c>
      <c r="K12" s="9">
        <v>1.6</v>
      </c>
      <c r="L12" s="9">
        <v>6.5</v>
      </c>
      <c r="M12" s="9">
        <v>63.841666666666676</v>
      </c>
      <c r="N12" s="9">
        <v>20.9</v>
      </c>
      <c r="O12" s="10">
        <v>0.55208333333333337</v>
      </c>
      <c r="P12" s="26" t="s">
        <v>24</v>
      </c>
      <c r="Q12" s="9">
        <v>6.6</v>
      </c>
      <c r="R12" s="9">
        <v>5.8874999999999993</v>
      </c>
      <c r="S12" s="9"/>
      <c r="T12" s="9"/>
      <c r="U12" s="9"/>
      <c r="AA12" s="10"/>
    </row>
    <row r="13" spans="1:27" x14ac:dyDescent="0.25">
      <c r="A13" s="8">
        <v>11</v>
      </c>
      <c r="B13" s="9">
        <v>13.1</v>
      </c>
      <c r="C13" s="9">
        <v>3.3</v>
      </c>
      <c r="D13" s="24">
        <v>1.6</v>
      </c>
      <c r="E13" s="9">
        <v>0.8</v>
      </c>
      <c r="F13" s="9">
        <v>3.3</v>
      </c>
      <c r="G13" s="9">
        <v>9.1916666666666664</v>
      </c>
      <c r="H13" s="9">
        <v>8.6999999999999975</v>
      </c>
      <c r="I13" s="9">
        <v>4.9208333333333334</v>
      </c>
      <c r="J13" s="26" t="s">
        <v>29</v>
      </c>
      <c r="K13" s="9">
        <v>4.8</v>
      </c>
      <c r="L13" s="9">
        <v>9.5</v>
      </c>
      <c r="M13" s="9">
        <v>70.574999999999989</v>
      </c>
      <c r="N13" s="9">
        <v>40.200000000000003</v>
      </c>
      <c r="O13" s="10">
        <v>0.63541666666666663</v>
      </c>
      <c r="P13" s="26" t="s">
        <v>28</v>
      </c>
      <c r="Q13" s="9">
        <v>6.8</v>
      </c>
      <c r="R13" s="9">
        <v>8.1208333333333336</v>
      </c>
      <c r="S13" s="9"/>
      <c r="T13" s="9"/>
      <c r="U13" s="9"/>
      <c r="AA13" s="10"/>
    </row>
    <row r="14" spans="1:27" x14ac:dyDescent="0.25">
      <c r="A14" s="8">
        <v>12</v>
      </c>
      <c r="B14" s="9">
        <v>10.4</v>
      </c>
      <c r="C14" s="9">
        <v>6.2</v>
      </c>
      <c r="D14" s="24">
        <v>7.6</v>
      </c>
      <c r="E14" s="9">
        <v>5.2</v>
      </c>
      <c r="F14" s="9">
        <v>6.4</v>
      </c>
      <c r="G14" s="9">
        <v>9.5166666666666657</v>
      </c>
      <c r="H14" s="9">
        <v>8.7250000000000032</v>
      </c>
      <c r="I14" s="9">
        <v>3.4177083333333367</v>
      </c>
      <c r="J14" s="26" t="s">
        <v>28</v>
      </c>
      <c r="K14" s="9">
        <v>3.2</v>
      </c>
      <c r="L14" s="11">
        <v>8.8000000000000007</v>
      </c>
      <c r="M14" s="9">
        <v>93.3333333333333</v>
      </c>
      <c r="N14" s="9">
        <v>17.7</v>
      </c>
      <c r="O14" s="10">
        <v>0.32291666666666669</v>
      </c>
      <c r="P14" s="26" t="s">
        <v>29</v>
      </c>
      <c r="Q14" s="9">
        <v>0.3</v>
      </c>
      <c r="R14" s="9">
        <v>7.7583333333333329</v>
      </c>
      <c r="S14" s="9"/>
      <c r="T14" s="12"/>
      <c r="U14" s="9"/>
      <c r="AA14" s="10"/>
    </row>
    <row r="15" spans="1:27" x14ac:dyDescent="0.25">
      <c r="A15" s="8">
        <v>13</v>
      </c>
      <c r="B15" s="9">
        <v>15.9</v>
      </c>
      <c r="C15" s="9">
        <v>7.5</v>
      </c>
      <c r="D15" s="24">
        <v>0</v>
      </c>
      <c r="E15" s="9">
        <v>7</v>
      </c>
      <c r="F15" s="9">
        <v>7.5</v>
      </c>
      <c r="G15" s="9">
        <v>9.6666666666666661</v>
      </c>
      <c r="H15" s="9">
        <v>8.8000000000000025</v>
      </c>
      <c r="I15" s="9">
        <v>7.384374999999995</v>
      </c>
      <c r="J15" s="26" t="s">
        <v>24</v>
      </c>
      <c r="K15" s="9">
        <v>9.6999999999999993</v>
      </c>
      <c r="L15" s="9">
        <v>10.4</v>
      </c>
      <c r="M15" s="9">
        <v>75.779166666666683</v>
      </c>
      <c r="N15" s="9">
        <v>37</v>
      </c>
      <c r="O15" s="10">
        <v>0.6875</v>
      </c>
      <c r="P15" s="26" t="s">
        <v>23</v>
      </c>
      <c r="Q15" s="9">
        <v>3.2</v>
      </c>
      <c r="R15" s="9">
        <v>11.4625</v>
      </c>
      <c r="S15" s="9"/>
      <c r="T15" s="9"/>
      <c r="U15" s="9"/>
      <c r="AA15" s="10"/>
    </row>
    <row r="16" spans="1:27" x14ac:dyDescent="0.25">
      <c r="A16" s="8">
        <v>14</v>
      </c>
      <c r="B16" s="9">
        <v>16.3</v>
      </c>
      <c r="C16" s="9">
        <v>9.3000000000000007</v>
      </c>
      <c r="D16" s="24">
        <v>0</v>
      </c>
      <c r="E16" s="9">
        <v>6.7</v>
      </c>
      <c r="F16" s="9">
        <v>8.5</v>
      </c>
      <c r="G16" s="9">
        <v>10.291666666666666</v>
      </c>
      <c r="H16" s="9">
        <v>8.8750000000000036</v>
      </c>
      <c r="I16" s="9">
        <v>3.9708333333333345</v>
      </c>
      <c r="J16" s="26" t="s">
        <v>28</v>
      </c>
      <c r="K16" s="9">
        <v>3.2</v>
      </c>
      <c r="L16" s="9">
        <v>12.8</v>
      </c>
      <c r="M16" s="9">
        <v>80.491666666666688</v>
      </c>
      <c r="N16" s="9">
        <v>19.3</v>
      </c>
      <c r="O16" s="10">
        <v>7.2916666666666671E-2</v>
      </c>
      <c r="P16" s="26" t="s">
        <v>23</v>
      </c>
      <c r="Q16" s="9">
        <v>1.9</v>
      </c>
      <c r="R16" s="9">
        <v>11.633333333333331</v>
      </c>
      <c r="S16" s="9"/>
      <c r="T16" s="9"/>
      <c r="U16" s="9"/>
      <c r="AA16" s="10"/>
    </row>
    <row r="17" spans="1:27" x14ac:dyDescent="0.25">
      <c r="A17" s="8">
        <v>15</v>
      </c>
      <c r="B17" s="9">
        <v>16.8</v>
      </c>
      <c r="C17" s="9">
        <v>7.3</v>
      </c>
      <c r="D17" s="24">
        <v>0</v>
      </c>
      <c r="E17" s="9">
        <v>5.0999999999999996</v>
      </c>
      <c r="F17" s="9">
        <v>7.3</v>
      </c>
      <c r="G17" s="9">
        <v>10.920833333333333</v>
      </c>
      <c r="H17" s="9">
        <v>8.9958333333333318</v>
      </c>
      <c r="I17" s="9">
        <v>2.2843749999999994</v>
      </c>
      <c r="J17" s="26" t="s">
        <v>30</v>
      </c>
      <c r="K17" s="9">
        <v>3.2</v>
      </c>
      <c r="L17" s="9">
        <v>14.2</v>
      </c>
      <c r="M17" s="9">
        <v>79.591666666666669</v>
      </c>
      <c r="N17" s="9">
        <v>19.3</v>
      </c>
      <c r="O17" s="10">
        <v>0.63541666666666663</v>
      </c>
      <c r="P17" s="26" t="s">
        <v>35</v>
      </c>
      <c r="Q17" s="9">
        <v>3.6</v>
      </c>
      <c r="R17" s="9">
        <v>12.362499999999997</v>
      </c>
      <c r="S17" s="9"/>
      <c r="T17" s="9"/>
      <c r="U17" s="9"/>
      <c r="AA17" s="10"/>
    </row>
    <row r="18" spans="1:27" x14ac:dyDescent="0.25">
      <c r="A18" s="8">
        <v>16</v>
      </c>
      <c r="B18" s="9">
        <v>18</v>
      </c>
      <c r="C18" s="9">
        <v>8.6</v>
      </c>
      <c r="D18" s="24">
        <v>0</v>
      </c>
      <c r="E18" s="9">
        <v>8.6</v>
      </c>
      <c r="F18" s="9">
        <v>9.8000000000000007</v>
      </c>
      <c r="G18" s="9">
        <v>11.279166666666667</v>
      </c>
      <c r="H18" s="9">
        <v>9.1666666666666643</v>
      </c>
      <c r="I18" s="9">
        <v>3.3666666666666702</v>
      </c>
      <c r="J18" s="26" t="s">
        <v>30</v>
      </c>
      <c r="K18" s="9">
        <v>4.8</v>
      </c>
      <c r="L18" s="9">
        <v>8.9</v>
      </c>
      <c r="M18" s="9">
        <v>79.316666666666663</v>
      </c>
      <c r="N18" s="9">
        <v>25.7</v>
      </c>
      <c r="O18" s="10">
        <v>0.55208333333333337</v>
      </c>
      <c r="P18" s="26" t="s">
        <v>30</v>
      </c>
      <c r="Q18" s="9">
        <v>4</v>
      </c>
      <c r="R18" s="9">
        <v>12.662500000000001</v>
      </c>
      <c r="S18" s="9"/>
      <c r="T18" s="9"/>
      <c r="U18" s="9"/>
      <c r="AA18" s="10"/>
    </row>
    <row r="19" spans="1:27" x14ac:dyDescent="0.25">
      <c r="A19" s="8">
        <v>17</v>
      </c>
      <c r="B19" s="9">
        <v>17</v>
      </c>
      <c r="C19" s="9">
        <v>8.6999999999999993</v>
      </c>
      <c r="D19" s="24">
        <v>0.6</v>
      </c>
      <c r="E19" s="9">
        <v>8</v>
      </c>
      <c r="F19" s="9">
        <v>8.5</v>
      </c>
      <c r="G19" s="9">
        <v>11.669565217391304</v>
      </c>
      <c r="H19" s="9">
        <v>9.3565217391304376</v>
      </c>
      <c r="I19" s="9">
        <v>4.0333333333333359</v>
      </c>
      <c r="J19" s="26" t="s">
        <v>24</v>
      </c>
      <c r="K19" s="9">
        <v>4.8</v>
      </c>
      <c r="L19" s="9"/>
      <c r="M19" s="9">
        <v>68.721739130434784</v>
      </c>
      <c r="N19" s="9">
        <v>27.4</v>
      </c>
      <c r="O19" s="10">
        <v>0.64583333333333337</v>
      </c>
      <c r="P19" s="26" t="s">
        <v>33</v>
      </c>
      <c r="Q19" s="9">
        <v>7.3</v>
      </c>
      <c r="R19" s="9">
        <v>13.043478260869565</v>
      </c>
      <c r="S19" s="9"/>
      <c r="T19" s="9"/>
      <c r="U19" s="9"/>
      <c r="AA19" s="10"/>
    </row>
    <row r="20" spans="1:27" x14ac:dyDescent="0.25">
      <c r="A20" s="8">
        <v>18</v>
      </c>
      <c r="B20" s="9">
        <v>15.2</v>
      </c>
      <c r="C20" s="9">
        <v>8</v>
      </c>
      <c r="D20" s="24">
        <v>0</v>
      </c>
      <c r="E20" s="9">
        <v>5.8</v>
      </c>
      <c r="F20" s="9">
        <v>7.8</v>
      </c>
      <c r="G20" s="9">
        <v>11.9</v>
      </c>
      <c r="H20" s="9">
        <v>9.5499999999999972</v>
      </c>
      <c r="I20" s="9">
        <v>5.6697916666666721</v>
      </c>
      <c r="J20" s="26" t="s">
        <v>24</v>
      </c>
      <c r="K20" s="9">
        <v>11.3</v>
      </c>
      <c r="L20" s="9">
        <v>10.9</v>
      </c>
      <c r="M20" s="9">
        <v>67.637500000000003</v>
      </c>
      <c r="N20" s="9">
        <v>35.4</v>
      </c>
      <c r="O20" s="10">
        <v>0.58333333333333337</v>
      </c>
      <c r="P20" s="26" t="s">
        <v>24</v>
      </c>
      <c r="Q20" s="9">
        <v>8.1</v>
      </c>
      <c r="R20" s="9">
        <v>10.075000000000001</v>
      </c>
      <c r="S20" s="9"/>
      <c r="T20" s="9"/>
      <c r="U20" s="9"/>
      <c r="AA20" s="10"/>
    </row>
    <row r="21" spans="1:27" x14ac:dyDescent="0.25">
      <c r="A21" s="8">
        <v>19</v>
      </c>
      <c r="B21" s="9">
        <v>14.7</v>
      </c>
      <c r="C21" s="9">
        <v>0.9</v>
      </c>
      <c r="D21" s="24">
        <v>0</v>
      </c>
      <c r="E21" s="9">
        <v>-1.6</v>
      </c>
      <c r="F21" s="9">
        <v>2.6</v>
      </c>
      <c r="G21" s="9">
        <v>11.824999999999998</v>
      </c>
      <c r="H21" s="9">
        <v>9.7458333333333389</v>
      </c>
      <c r="I21" s="9">
        <v>3.6802083333333333</v>
      </c>
      <c r="J21" s="26" t="s">
        <v>28</v>
      </c>
      <c r="K21" s="9">
        <v>3.2</v>
      </c>
      <c r="L21" s="9">
        <v>11.6</v>
      </c>
      <c r="M21" s="9">
        <v>72.687500000000014</v>
      </c>
      <c r="N21" s="9">
        <v>22.5</v>
      </c>
      <c r="O21" s="10">
        <v>0.48958333333333331</v>
      </c>
      <c r="P21" s="26" t="s">
        <v>29</v>
      </c>
      <c r="Q21" s="9">
        <v>9.3000000000000007</v>
      </c>
      <c r="R21" s="9">
        <v>8.0750000000000011</v>
      </c>
      <c r="S21" s="9"/>
      <c r="T21" s="9"/>
      <c r="U21" s="9"/>
      <c r="AA21" s="10"/>
    </row>
    <row r="22" spans="1:27" x14ac:dyDescent="0.25">
      <c r="A22" s="8">
        <v>20</v>
      </c>
      <c r="B22" s="9">
        <v>15.3</v>
      </c>
      <c r="C22" s="9">
        <v>2</v>
      </c>
      <c r="D22" s="24">
        <v>0</v>
      </c>
      <c r="E22" s="9">
        <v>-0.2</v>
      </c>
      <c r="F22" s="9">
        <v>3.1</v>
      </c>
      <c r="G22" s="9">
        <v>11.966666666666667</v>
      </c>
      <c r="H22" s="9">
        <v>9.8875000000000028</v>
      </c>
      <c r="I22" s="9">
        <v>4.1375000000000002</v>
      </c>
      <c r="J22" s="26" t="s">
        <v>26</v>
      </c>
      <c r="K22" s="9">
        <v>1.6</v>
      </c>
      <c r="L22" s="9">
        <v>8</v>
      </c>
      <c r="M22" s="9">
        <v>82.649999999999991</v>
      </c>
      <c r="N22" s="9">
        <v>33.799999999999997</v>
      </c>
      <c r="O22" s="10">
        <v>0.65625</v>
      </c>
      <c r="P22" s="26" t="s">
        <v>29</v>
      </c>
      <c r="Q22" s="9">
        <v>6.9</v>
      </c>
      <c r="R22" s="9">
        <v>7.395833333333333</v>
      </c>
      <c r="S22" s="9"/>
      <c r="T22" s="9"/>
      <c r="U22" s="9"/>
      <c r="AA22" s="10"/>
    </row>
    <row r="23" spans="1:27" x14ac:dyDescent="0.25">
      <c r="A23" s="8">
        <v>21</v>
      </c>
      <c r="B23" s="9">
        <v>15.3</v>
      </c>
      <c r="C23" s="9">
        <v>2.7</v>
      </c>
      <c r="D23" s="24">
        <v>0</v>
      </c>
      <c r="E23" s="9">
        <v>0.3</v>
      </c>
      <c r="F23" s="9">
        <v>3.6</v>
      </c>
      <c r="G23" s="9">
        <v>12.075000000000001</v>
      </c>
      <c r="H23" s="9">
        <v>10.029166666666665</v>
      </c>
      <c r="I23" s="9">
        <v>6.6072916666666615</v>
      </c>
      <c r="J23" s="26" t="s">
        <v>35</v>
      </c>
      <c r="K23" s="9">
        <v>9.6999999999999993</v>
      </c>
      <c r="L23" s="9">
        <v>7.7</v>
      </c>
      <c r="M23" s="9">
        <v>85.216666666666654</v>
      </c>
      <c r="N23" s="9">
        <v>30.6</v>
      </c>
      <c r="O23" s="10">
        <v>0.59375</v>
      </c>
      <c r="P23" s="26" t="s">
        <v>28</v>
      </c>
      <c r="Q23" s="9">
        <v>7.2</v>
      </c>
      <c r="R23" s="9">
        <v>8.2583333333333311</v>
      </c>
      <c r="S23" s="9"/>
      <c r="T23" s="9"/>
      <c r="U23" s="9"/>
      <c r="AA23" s="10"/>
    </row>
    <row r="24" spans="1:27" x14ac:dyDescent="0.25">
      <c r="A24" s="8">
        <v>22</v>
      </c>
      <c r="B24" s="9">
        <v>16.100000000000001</v>
      </c>
      <c r="C24" s="9">
        <v>5.7</v>
      </c>
      <c r="D24" s="24">
        <v>0</v>
      </c>
      <c r="E24" s="9">
        <v>3.2</v>
      </c>
      <c r="F24" s="9">
        <v>7.8</v>
      </c>
      <c r="G24" s="9">
        <v>12.541666666666666</v>
      </c>
      <c r="H24" s="9">
        <v>10.14166666666666</v>
      </c>
      <c r="I24" s="9">
        <v>12.518750000000011</v>
      </c>
      <c r="J24" s="26" t="s">
        <v>28</v>
      </c>
      <c r="K24" s="9">
        <v>11.3</v>
      </c>
      <c r="L24" s="9">
        <v>12.1</v>
      </c>
      <c r="M24" s="9">
        <v>76.724999999999994</v>
      </c>
      <c r="N24" s="9">
        <v>43.5</v>
      </c>
      <c r="O24" s="10">
        <v>0.72916666666666663</v>
      </c>
      <c r="P24" s="26" t="s">
        <v>28</v>
      </c>
      <c r="Q24" s="9">
        <v>9.6</v>
      </c>
      <c r="R24" s="9">
        <v>10.141666666666667</v>
      </c>
      <c r="S24" s="9"/>
      <c r="T24" s="9"/>
      <c r="U24" s="9"/>
      <c r="AA24" s="10"/>
    </row>
    <row r="25" spans="1:27" x14ac:dyDescent="0.25">
      <c r="A25" s="8">
        <v>23</v>
      </c>
      <c r="B25" s="9">
        <v>14.6</v>
      </c>
      <c r="C25" s="9">
        <v>7.6</v>
      </c>
      <c r="D25" s="24">
        <v>0</v>
      </c>
      <c r="E25" s="9">
        <v>6.3</v>
      </c>
      <c r="F25" s="9">
        <v>8.6</v>
      </c>
      <c r="G25" s="9">
        <v>13.043478260869565</v>
      </c>
      <c r="H25" s="9">
        <v>10.282608695652177</v>
      </c>
      <c r="I25" s="9">
        <v>11.93229166666667</v>
      </c>
      <c r="J25" s="26" t="s">
        <v>28</v>
      </c>
      <c r="K25" s="9">
        <v>17.7</v>
      </c>
      <c r="L25" s="9">
        <v>13.6</v>
      </c>
      <c r="M25" s="9">
        <v>81.213043478260857</v>
      </c>
      <c r="N25" s="9">
        <v>40.200000000000003</v>
      </c>
      <c r="O25" s="10">
        <v>0.44791666666666669</v>
      </c>
      <c r="P25" s="26" t="s">
        <v>28</v>
      </c>
      <c r="Q25" s="9">
        <v>9.8000000000000007</v>
      </c>
      <c r="R25" s="9">
        <v>9.8608695652173886</v>
      </c>
      <c r="S25" s="9"/>
      <c r="T25" s="9"/>
      <c r="U25" s="9"/>
      <c r="AA25" s="10"/>
    </row>
    <row r="26" spans="1:27" x14ac:dyDescent="0.25">
      <c r="A26" s="8">
        <v>24</v>
      </c>
      <c r="B26" s="9">
        <v>13.8</v>
      </c>
      <c r="C26" s="9">
        <v>5.3</v>
      </c>
      <c r="D26" s="24">
        <v>0.4</v>
      </c>
      <c r="E26" s="9">
        <v>2.7</v>
      </c>
      <c r="F26" s="9">
        <v>5.2</v>
      </c>
      <c r="G26" s="9">
        <v>13.250000000000005</v>
      </c>
      <c r="H26" s="9">
        <v>10.4625</v>
      </c>
      <c r="I26" s="9">
        <v>11.906250000000005</v>
      </c>
      <c r="J26" s="26" t="s">
        <v>28</v>
      </c>
      <c r="K26" s="9">
        <v>19.3</v>
      </c>
      <c r="L26" s="9">
        <v>11.5</v>
      </c>
      <c r="M26" s="9">
        <v>76.958333333333329</v>
      </c>
      <c r="N26" s="9">
        <v>48.3</v>
      </c>
      <c r="O26" s="10">
        <v>0.40625</v>
      </c>
      <c r="P26" s="26" t="s">
        <v>28</v>
      </c>
      <c r="Q26" s="9">
        <v>7.8</v>
      </c>
      <c r="R26" s="9">
        <v>9.0333333333333314</v>
      </c>
      <c r="S26" s="9"/>
      <c r="T26" s="9"/>
      <c r="U26" s="9"/>
      <c r="AA26" s="10"/>
    </row>
    <row r="27" spans="1:27" x14ac:dyDescent="0.25">
      <c r="A27" s="8">
        <v>25</v>
      </c>
      <c r="B27" s="9">
        <v>11.3</v>
      </c>
      <c r="C27" s="9">
        <v>3.9</v>
      </c>
      <c r="D27" s="24">
        <v>0</v>
      </c>
      <c r="E27" s="9">
        <v>0.8</v>
      </c>
      <c r="F27" s="9">
        <v>4.9000000000000004</v>
      </c>
      <c r="G27" s="9">
        <v>13.15</v>
      </c>
      <c r="H27" s="9">
        <v>10.649999999999993</v>
      </c>
      <c r="I27" s="9">
        <v>5.2979166666666666</v>
      </c>
      <c r="J27" s="26" t="s">
        <v>35</v>
      </c>
      <c r="K27" s="9">
        <v>6.4</v>
      </c>
      <c r="L27" s="9">
        <v>8.4</v>
      </c>
      <c r="M27" s="9">
        <v>82.304166666666674</v>
      </c>
      <c r="N27" s="9">
        <v>25.7</v>
      </c>
      <c r="O27" s="10">
        <v>0.64583333333333337</v>
      </c>
      <c r="P27" s="26" t="s">
        <v>28</v>
      </c>
      <c r="Q27" s="9">
        <v>1.1000000000000001</v>
      </c>
      <c r="R27" s="9">
        <v>7</v>
      </c>
      <c r="S27" s="9"/>
      <c r="T27" s="9"/>
      <c r="U27" s="9"/>
      <c r="AA27" s="10"/>
    </row>
    <row r="28" spans="1:27" x14ac:dyDescent="0.25">
      <c r="A28" s="8">
        <v>26</v>
      </c>
      <c r="B28" s="9">
        <v>12.6</v>
      </c>
      <c r="C28" s="9">
        <v>3.7</v>
      </c>
      <c r="D28" s="24">
        <v>0</v>
      </c>
      <c r="E28" s="9">
        <v>1.1000000000000001</v>
      </c>
      <c r="F28" s="9">
        <v>4.3</v>
      </c>
      <c r="G28" s="9">
        <v>12.595833333333337</v>
      </c>
      <c r="H28" s="9">
        <v>10.787500000000003</v>
      </c>
      <c r="I28" s="9">
        <v>5.6520833333333371</v>
      </c>
      <c r="J28" s="26" t="s">
        <v>35</v>
      </c>
      <c r="K28" s="9">
        <v>8</v>
      </c>
      <c r="L28" s="9">
        <v>8.8000000000000007</v>
      </c>
      <c r="M28" s="9">
        <v>78.662499999999994</v>
      </c>
      <c r="N28" s="9">
        <v>29</v>
      </c>
      <c r="O28" s="10">
        <v>0.5</v>
      </c>
      <c r="P28" s="26" t="s">
        <v>28</v>
      </c>
      <c r="Q28" s="9">
        <v>1.8</v>
      </c>
      <c r="R28" s="9">
        <v>7.0833333333333321</v>
      </c>
      <c r="S28" s="9"/>
      <c r="T28" s="9"/>
      <c r="U28" s="9"/>
      <c r="AA28" s="10"/>
    </row>
    <row r="29" spans="1:27" x14ac:dyDescent="0.25">
      <c r="A29" s="8">
        <v>27</v>
      </c>
      <c r="B29" s="9">
        <v>9.1999999999999993</v>
      </c>
      <c r="C29" s="9">
        <v>4.2</v>
      </c>
      <c r="D29" s="24">
        <v>0</v>
      </c>
      <c r="E29" s="9">
        <v>0.8</v>
      </c>
      <c r="F29" s="9">
        <v>5.6</v>
      </c>
      <c r="G29" s="9">
        <v>12.237499999999995</v>
      </c>
      <c r="H29" s="9">
        <v>10.850000000000001</v>
      </c>
      <c r="I29" s="9">
        <v>5.2718749999999996</v>
      </c>
      <c r="J29" s="26" t="s">
        <v>35</v>
      </c>
      <c r="K29" s="9">
        <v>6.4</v>
      </c>
      <c r="L29" s="9">
        <v>7.5</v>
      </c>
      <c r="M29" s="9">
        <v>65.091666666666654</v>
      </c>
      <c r="N29" s="9">
        <v>25.7</v>
      </c>
      <c r="O29" s="10">
        <v>0.65625</v>
      </c>
      <c r="P29" s="26" t="s">
        <v>29</v>
      </c>
      <c r="Q29" s="9">
        <v>0.2</v>
      </c>
      <c r="R29" s="9">
        <v>6.9624999999999995</v>
      </c>
      <c r="S29" s="9"/>
      <c r="T29" s="9"/>
      <c r="U29" s="9"/>
      <c r="AA29" s="10"/>
    </row>
    <row r="30" spans="1:27" x14ac:dyDescent="0.25">
      <c r="A30" s="8">
        <v>28</v>
      </c>
      <c r="B30" s="9">
        <v>9.9</v>
      </c>
      <c r="C30" s="9">
        <v>5.2</v>
      </c>
      <c r="D30" s="24">
        <v>0</v>
      </c>
      <c r="E30" s="9">
        <v>4.9000000000000004</v>
      </c>
      <c r="F30" s="9">
        <v>6.8</v>
      </c>
      <c r="G30" s="9">
        <v>12.008333333333338</v>
      </c>
      <c r="H30" s="9">
        <v>10.862500000000006</v>
      </c>
      <c r="I30" s="9">
        <v>2.3333333333333335</v>
      </c>
      <c r="J30" s="26" t="s">
        <v>29</v>
      </c>
      <c r="K30" s="9">
        <v>4.8</v>
      </c>
      <c r="L30" s="9">
        <v>7.1</v>
      </c>
      <c r="M30" s="9">
        <v>69.112499999999997</v>
      </c>
      <c r="N30" s="9">
        <v>17.7</v>
      </c>
      <c r="O30" s="10">
        <v>0.60416666666666663</v>
      </c>
      <c r="P30" s="26" t="s">
        <v>28</v>
      </c>
      <c r="Q30" s="9">
        <v>0.3</v>
      </c>
      <c r="R30" s="9">
        <v>6.429166666666668</v>
      </c>
      <c r="S30" s="9"/>
      <c r="T30" s="9"/>
      <c r="U30" s="9"/>
      <c r="AA30" s="10"/>
    </row>
    <row r="31" spans="1:27" x14ac:dyDescent="0.25">
      <c r="A31" s="8">
        <v>29</v>
      </c>
      <c r="B31" s="9">
        <v>15.5</v>
      </c>
      <c r="C31" s="9">
        <v>-1</v>
      </c>
      <c r="D31" s="24">
        <v>0</v>
      </c>
      <c r="E31" s="9">
        <v>-3.6</v>
      </c>
      <c r="F31" s="9">
        <v>0.2</v>
      </c>
      <c r="G31" s="9">
        <v>11.883333333333331</v>
      </c>
      <c r="H31" s="9">
        <v>10.800000000000004</v>
      </c>
      <c r="I31" s="9">
        <v>2.8020833333333357</v>
      </c>
      <c r="J31" s="26" t="s">
        <v>29</v>
      </c>
      <c r="K31" s="9">
        <v>3.2</v>
      </c>
      <c r="L31" s="9">
        <v>9.9</v>
      </c>
      <c r="M31" s="9">
        <v>68.062499999999986</v>
      </c>
      <c r="N31" s="9">
        <v>19.3</v>
      </c>
      <c r="O31" s="10">
        <v>0.55208333333333337</v>
      </c>
      <c r="P31" s="26" t="s">
        <v>36</v>
      </c>
      <c r="Q31" s="9">
        <v>11.2</v>
      </c>
      <c r="R31" s="9">
        <v>7.7874999999999988</v>
      </c>
      <c r="S31" s="9"/>
      <c r="T31" s="12"/>
      <c r="U31" s="9"/>
      <c r="AA31" s="10"/>
    </row>
    <row r="32" spans="1:27" x14ac:dyDescent="0.25">
      <c r="A32" s="8">
        <v>30</v>
      </c>
      <c r="B32" s="9">
        <v>16.5</v>
      </c>
      <c r="C32" s="9">
        <v>1.7</v>
      </c>
      <c r="D32" s="24">
        <v>2</v>
      </c>
      <c r="E32" s="9">
        <v>-1.1000000000000001</v>
      </c>
      <c r="F32" s="9">
        <v>2.9</v>
      </c>
      <c r="G32" s="9">
        <v>12.222727272727271</v>
      </c>
      <c r="H32" s="9">
        <v>10.800000000000004</v>
      </c>
      <c r="I32" s="9">
        <v>4.6927083333333375</v>
      </c>
      <c r="J32" s="26" t="s">
        <v>24</v>
      </c>
      <c r="K32" s="9">
        <v>4.8</v>
      </c>
      <c r="L32" s="9">
        <v>12.6</v>
      </c>
      <c r="M32" s="9">
        <v>69.24545454545455</v>
      </c>
      <c r="N32" s="9">
        <v>35.4</v>
      </c>
      <c r="O32" s="10">
        <v>0.57291666666666663</v>
      </c>
      <c r="P32" s="26" t="s">
        <v>23</v>
      </c>
      <c r="Q32" s="9">
        <v>7.1</v>
      </c>
      <c r="R32" s="9">
        <v>9.3636363636363633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13.200000000000001</v>
      </c>
      <c r="C34" s="14">
        <f>AVERAGE(C3:C33)</f>
        <v>4.07</v>
      </c>
      <c r="D34" s="14">
        <f>SUM(D3:D33)</f>
        <v>26.6</v>
      </c>
      <c r="E34" s="14">
        <f>AVERAGE(E3:E33)</f>
        <v>2.0399999999999996</v>
      </c>
      <c r="F34" s="14">
        <f>AVERAGE(F3:F33)</f>
        <v>4.4066666666666654</v>
      </c>
      <c r="G34" s="14">
        <f>AVERAGE(G3:G33)</f>
        <v>10.755081247255161</v>
      </c>
      <c r="H34" s="14">
        <f>AVERAGE(H3:H33)</f>
        <v>9.4821376811594202</v>
      </c>
      <c r="I34" s="14">
        <f>AVERAGE(I3:I33)</f>
        <v>6.6600694444444457</v>
      </c>
      <c r="J34" s="14"/>
      <c r="K34" s="14"/>
      <c r="L34" s="15">
        <f>AVERAGE(L3:L33)</f>
        <v>9.3250000000000011</v>
      </c>
      <c r="M34" s="14">
        <f>AVERAGE(M3:M33)</f>
        <v>74.977813460693895</v>
      </c>
      <c r="N34" s="14">
        <f>MAX(N3:N33)</f>
        <v>61.2</v>
      </c>
      <c r="O34" s="16"/>
      <c r="P34" s="17"/>
      <c r="Q34" s="18">
        <v>184.6</v>
      </c>
      <c r="R34" s="19">
        <f>AVERAGE(R3:R33)</f>
        <v>8.2411550285463342</v>
      </c>
      <c r="S34" s="20"/>
      <c r="AA34" s="10"/>
    </row>
    <row r="35" spans="1:28" x14ac:dyDescent="0.25">
      <c r="A35" s="21" t="s">
        <v>19</v>
      </c>
      <c r="B35" s="14">
        <f>MAX(B3:B33)</f>
        <v>18</v>
      </c>
      <c r="C35" s="14">
        <f>MIN(C3:C33)</f>
        <v>-2</v>
      </c>
      <c r="D35" s="14">
        <f>MAX(D3:D33)</f>
        <v>8.8000000000000007</v>
      </c>
      <c r="E35" s="14">
        <f>MIN(E3:E33)</f>
        <v>-4.8</v>
      </c>
      <c r="F35" s="14">
        <f>MIN(F3:F33)</f>
        <v>-1.9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11.2</v>
      </c>
      <c r="R35" s="19">
        <f>MIN(R3:R33)</f>
        <v>2.8625000000000003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8.6350000000000016</v>
      </c>
      <c r="C37" s="24">
        <f>COUNTIF(C3:C33,"&lt;0")</f>
        <v>4</v>
      </c>
      <c r="D37" s="24">
        <f>COUNTIF(D3:D33,"&gt;0.1")</f>
        <v>10</v>
      </c>
      <c r="E37" s="24">
        <f>COUNTIF(E3:E33,"&lt;0")</f>
        <v>10</v>
      </c>
      <c r="Q37" s="24">
        <f>COUNTIF(Q3:Q33,"&lt;0.05")</f>
        <v>0</v>
      </c>
      <c r="AB37" s="10"/>
    </row>
    <row r="38" spans="1:28" x14ac:dyDescent="0.25">
      <c r="D38" s="24">
        <f>COUNTIF(D3:D33,"&gt;0.9")</f>
        <v>7</v>
      </c>
    </row>
    <row r="39" spans="1:28" x14ac:dyDescent="0.25">
      <c r="Q39" s="24" t="s">
        <v>20</v>
      </c>
    </row>
    <row r="41" spans="1:28" x14ac:dyDescent="0.25">
      <c r="Q41" s="9">
        <f>SUM(Q3:Q33)</f>
        <v>155.89999999999998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71AF-43A9-48D3-BB8D-09BF65C14317}">
  <sheetPr>
    <pageSetUpPr fitToPage="1"/>
  </sheetPr>
  <dimension ref="A1:AB41"/>
  <sheetViews>
    <sheetView topLeftCell="A22" workbookViewId="0">
      <selection activeCell="B30" sqref="B30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13.7</v>
      </c>
      <c r="C3" s="9">
        <v>7.9</v>
      </c>
      <c r="D3" s="24">
        <v>0</v>
      </c>
      <c r="E3" s="9">
        <v>7.4</v>
      </c>
      <c r="F3" s="9">
        <v>8.8000000000000007</v>
      </c>
      <c r="G3" s="9">
        <v>12.383333333333335</v>
      </c>
      <c r="H3" s="9">
        <v>10.841666666666669</v>
      </c>
      <c r="I3" s="9">
        <v>2.5499999999999994</v>
      </c>
      <c r="J3" s="24" t="s">
        <v>24</v>
      </c>
      <c r="K3" s="9">
        <v>3.2</v>
      </c>
      <c r="L3" s="9">
        <v>11.9</v>
      </c>
      <c r="M3" s="9">
        <v>83.433333333333337</v>
      </c>
      <c r="N3" s="9">
        <v>19.3</v>
      </c>
      <c r="O3" s="10">
        <v>0.46875</v>
      </c>
      <c r="P3" s="24" t="s">
        <v>24</v>
      </c>
      <c r="Q3" s="9">
        <v>1</v>
      </c>
      <c r="R3" s="9">
        <v>11.195833333333333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12.4</v>
      </c>
      <c r="C4" s="9">
        <v>10.4</v>
      </c>
      <c r="D4" s="24">
        <v>0.2</v>
      </c>
      <c r="E4" s="9">
        <v>9.6999999999999993</v>
      </c>
      <c r="F4" s="9">
        <v>11</v>
      </c>
      <c r="G4" s="9">
        <v>12.562500000000002</v>
      </c>
      <c r="H4" s="9">
        <v>10.900000000000004</v>
      </c>
      <c r="I4" s="9">
        <v>5.1208333333333327</v>
      </c>
      <c r="J4" s="24" t="s">
        <v>35</v>
      </c>
      <c r="K4" s="9">
        <v>8</v>
      </c>
      <c r="L4" s="9">
        <v>12</v>
      </c>
      <c r="M4" s="9">
        <v>81.224999999999994</v>
      </c>
      <c r="N4" s="9">
        <v>25.7</v>
      </c>
      <c r="O4" s="10">
        <v>0.55208333333333337</v>
      </c>
      <c r="P4" s="24" t="s">
        <v>35</v>
      </c>
      <c r="Q4" s="9">
        <v>0.1</v>
      </c>
      <c r="R4" s="9">
        <v>10.283333333333337</v>
      </c>
      <c r="S4" s="9"/>
      <c r="T4" s="9"/>
      <c r="U4" s="9"/>
      <c r="AA4" s="10"/>
    </row>
    <row r="5" spans="1:27" x14ac:dyDescent="0.25">
      <c r="A5" s="8">
        <v>3</v>
      </c>
      <c r="B5" s="9">
        <v>11.7</v>
      </c>
      <c r="C5" s="9">
        <v>7.4</v>
      </c>
      <c r="D5" s="24">
        <v>2.4</v>
      </c>
      <c r="E5" s="9">
        <v>7</v>
      </c>
      <c r="F5" s="9">
        <v>9.1</v>
      </c>
      <c r="G5" s="9">
        <v>12.429166666666667</v>
      </c>
      <c r="H5" s="9">
        <v>11</v>
      </c>
      <c r="I5" s="9">
        <v>1.8666666666666647</v>
      </c>
      <c r="J5" s="24" t="s">
        <v>36</v>
      </c>
      <c r="K5" s="9">
        <v>1.6</v>
      </c>
      <c r="L5" s="9">
        <v>9.4</v>
      </c>
      <c r="M5" s="9">
        <v>85.07916666666668</v>
      </c>
      <c r="N5" s="9">
        <v>14.5</v>
      </c>
      <c r="O5" s="10">
        <v>0.57291666666666663</v>
      </c>
      <c r="P5" s="24" t="s">
        <v>24</v>
      </c>
      <c r="Q5" s="9">
        <v>0.2</v>
      </c>
      <c r="R5" s="9">
        <v>9.2541666666666664</v>
      </c>
      <c r="S5" s="9"/>
      <c r="T5" s="9"/>
      <c r="U5" s="9"/>
      <c r="AA5" s="10"/>
    </row>
    <row r="6" spans="1:27" x14ac:dyDescent="0.25">
      <c r="A6" s="8">
        <v>4</v>
      </c>
      <c r="B6" s="9">
        <v>18.3</v>
      </c>
      <c r="C6" s="9">
        <v>8.4</v>
      </c>
      <c r="D6" s="24">
        <v>1</v>
      </c>
      <c r="E6" s="9">
        <v>6.8</v>
      </c>
      <c r="F6" s="9">
        <v>8</v>
      </c>
      <c r="G6" s="9">
        <v>12.366666666666665</v>
      </c>
      <c r="H6" s="9">
        <v>11</v>
      </c>
      <c r="I6" s="9">
        <v>5.8437499999999973</v>
      </c>
      <c r="J6" s="24" t="s">
        <v>30</v>
      </c>
      <c r="K6" s="9">
        <v>1.6</v>
      </c>
      <c r="L6" s="9">
        <v>12.9</v>
      </c>
      <c r="M6" s="9">
        <v>80.512499999999989</v>
      </c>
      <c r="N6" s="9">
        <v>35.4</v>
      </c>
      <c r="O6" s="10">
        <v>0.70833333333333337</v>
      </c>
      <c r="P6" s="24" t="s">
        <v>26</v>
      </c>
      <c r="Q6" s="9">
        <v>2.6</v>
      </c>
      <c r="R6" s="9">
        <v>11.795833333333333</v>
      </c>
      <c r="S6" s="9"/>
      <c r="T6" s="9"/>
      <c r="U6" s="9"/>
      <c r="AA6" s="10"/>
    </row>
    <row r="7" spans="1:27" x14ac:dyDescent="0.25">
      <c r="A7" s="8">
        <v>5</v>
      </c>
      <c r="B7" s="9">
        <v>16.8</v>
      </c>
      <c r="C7" s="9">
        <v>6.8</v>
      </c>
      <c r="D7" s="24">
        <v>0</v>
      </c>
      <c r="E7" s="9">
        <v>3.8</v>
      </c>
      <c r="F7" s="9">
        <v>5.4</v>
      </c>
      <c r="G7" s="9">
        <v>12.637499999999998</v>
      </c>
      <c r="H7" s="9">
        <v>11.054166666666665</v>
      </c>
      <c r="I7" s="9">
        <v>4.4843750000000009</v>
      </c>
      <c r="J7" s="24" t="s">
        <v>24</v>
      </c>
      <c r="K7" s="9">
        <v>3.2</v>
      </c>
      <c r="L7" s="9">
        <v>12.7</v>
      </c>
      <c r="M7" s="9">
        <v>74.908333333333331</v>
      </c>
      <c r="N7" s="9">
        <v>22.5</v>
      </c>
      <c r="O7" s="10">
        <v>3.125E-2</v>
      </c>
      <c r="P7" s="24" t="s">
        <v>26</v>
      </c>
      <c r="Q7" s="9">
        <v>1.1000000000000001</v>
      </c>
      <c r="R7" s="9">
        <v>12.3125</v>
      </c>
      <c r="S7" s="9"/>
      <c r="T7" s="9"/>
      <c r="U7" s="9"/>
      <c r="AA7" s="10"/>
    </row>
    <row r="8" spans="1:27" x14ac:dyDescent="0.25">
      <c r="A8" s="8">
        <v>6</v>
      </c>
      <c r="B8" s="9">
        <v>15.4</v>
      </c>
      <c r="C8" s="9">
        <v>11</v>
      </c>
      <c r="D8" s="24">
        <v>1.2</v>
      </c>
      <c r="E8" s="9">
        <v>8.9</v>
      </c>
      <c r="F8" s="9">
        <v>9.9</v>
      </c>
      <c r="G8" s="9">
        <v>12.795833333333333</v>
      </c>
      <c r="H8" s="9">
        <v>11.099999999999996</v>
      </c>
      <c r="I8" s="9">
        <v>5.5979166666666691</v>
      </c>
      <c r="J8" s="24" t="s">
        <v>24</v>
      </c>
      <c r="K8" s="9">
        <v>8</v>
      </c>
      <c r="L8" s="9">
        <v>13.2</v>
      </c>
      <c r="M8" s="9">
        <v>81.733333333333334</v>
      </c>
      <c r="N8" s="9">
        <v>33.799999999999997</v>
      </c>
      <c r="O8" s="10">
        <v>0.53125</v>
      </c>
      <c r="P8" s="24" t="s">
        <v>24</v>
      </c>
      <c r="Q8" s="9">
        <v>2</v>
      </c>
      <c r="R8" s="9">
        <v>12.58333333333333</v>
      </c>
      <c r="S8" s="9"/>
      <c r="T8" s="9"/>
      <c r="U8" s="9"/>
      <c r="AA8" s="10"/>
    </row>
    <row r="9" spans="1:27" x14ac:dyDescent="0.25">
      <c r="A9" s="8">
        <v>7</v>
      </c>
      <c r="B9" s="9">
        <v>14.9</v>
      </c>
      <c r="C9" s="9">
        <v>7.1</v>
      </c>
      <c r="D9" s="24">
        <v>0</v>
      </c>
      <c r="E9" s="9">
        <v>3.6</v>
      </c>
      <c r="F9" s="9">
        <v>5.9</v>
      </c>
      <c r="G9" s="9">
        <v>12.774999999999999</v>
      </c>
      <c r="H9" s="9">
        <v>11.174999999999995</v>
      </c>
      <c r="I9" s="9">
        <v>5.4843749999999964</v>
      </c>
      <c r="J9" s="24" t="s">
        <v>28</v>
      </c>
      <c r="K9" s="9">
        <v>9.6999999999999993</v>
      </c>
      <c r="L9" s="9">
        <v>11.3</v>
      </c>
      <c r="M9" s="9">
        <v>78.404166666666683</v>
      </c>
      <c r="N9" s="9">
        <v>22.5</v>
      </c>
      <c r="O9" s="10">
        <v>0.34375</v>
      </c>
      <c r="P9" s="24" t="s">
        <v>28</v>
      </c>
      <c r="Q9" s="9">
        <v>3.4</v>
      </c>
      <c r="R9" s="9">
        <v>10.229166666666666</v>
      </c>
      <c r="S9" s="9"/>
      <c r="T9" s="9"/>
      <c r="U9" s="9"/>
      <c r="AA9" s="10"/>
    </row>
    <row r="10" spans="1:27" x14ac:dyDescent="0.25">
      <c r="A10" s="8">
        <v>8</v>
      </c>
      <c r="B10" s="9">
        <v>16.7</v>
      </c>
      <c r="C10" s="9">
        <v>3.2</v>
      </c>
      <c r="D10" s="24">
        <v>0</v>
      </c>
      <c r="E10" s="9">
        <v>0.9</v>
      </c>
      <c r="F10" s="9">
        <v>4.0999999999999996</v>
      </c>
      <c r="G10" s="9">
        <v>12.966666666666669</v>
      </c>
      <c r="H10" s="9">
        <v>11.208333333333329</v>
      </c>
      <c r="I10" s="9">
        <v>3.2166666666666672</v>
      </c>
      <c r="J10" s="24" t="s">
        <v>24</v>
      </c>
      <c r="K10" s="9">
        <v>6.4</v>
      </c>
      <c r="L10" s="9">
        <v>9.9</v>
      </c>
      <c r="M10" s="9">
        <v>76.550000000000011</v>
      </c>
      <c r="N10" s="9">
        <v>24.1</v>
      </c>
      <c r="O10" s="10">
        <v>0.52083333333333337</v>
      </c>
      <c r="P10" s="24" t="s">
        <v>33</v>
      </c>
      <c r="Q10" s="9">
        <v>7.7</v>
      </c>
      <c r="R10" s="9">
        <v>10.470833333333333</v>
      </c>
      <c r="S10" s="9"/>
      <c r="T10" s="9"/>
      <c r="U10" s="9"/>
      <c r="AA10" s="10"/>
    </row>
    <row r="11" spans="1:27" x14ac:dyDescent="0.25">
      <c r="A11" s="8">
        <v>9</v>
      </c>
      <c r="B11" s="9">
        <v>17.5</v>
      </c>
      <c r="C11" s="9">
        <v>7.4</v>
      </c>
      <c r="D11" s="24">
        <v>0</v>
      </c>
      <c r="E11" s="9">
        <v>6.8</v>
      </c>
      <c r="F11" s="9">
        <v>8.5</v>
      </c>
      <c r="G11" s="9">
        <v>13.16666666666667</v>
      </c>
      <c r="H11" s="9">
        <v>11.300000000000004</v>
      </c>
      <c r="I11" s="9">
        <v>6.3083333333333345</v>
      </c>
      <c r="J11" s="24" t="s">
        <v>24</v>
      </c>
      <c r="K11" s="9">
        <v>3.2</v>
      </c>
      <c r="L11" s="9">
        <v>13.1</v>
      </c>
      <c r="M11" s="9">
        <v>73.691666666666677</v>
      </c>
      <c r="N11" s="9">
        <v>49.9</v>
      </c>
      <c r="O11" s="10">
        <v>0.83333333333333337</v>
      </c>
      <c r="P11" s="24" t="s">
        <v>27</v>
      </c>
      <c r="Q11" s="9">
        <v>1.9</v>
      </c>
      <c r="R11" s="9">
        <v>12.529166666666667</v>
      </c>
      <c r="S11" s="9"/>
      <c r="T11" s="9"/>
      <c r="U11" s="9"/>
      <c r="AA11" s="10"/>
    </row>
    <row r="12" spans="1:27" x14ac:dyDescent="0.25">
      <c r="A12" s="8">
        <v>10</v>
      </c>
      <c r="B12" s="9">
        <v>16.399999999999999</v>
      </c>
      <c r="C12" s="9">
        <v>10.1</v>
      </c>
      <c r="D12" s="24">
        <v>0.2</v>
      </c>
      <c r="E12" s="9">
        <v>7.7</v>
      </c>
      <c r="F12" s="9">
        <v>9</v>
      </c>
      <c r="G12" s="9">
        <v>13.0875</v>
      </c>
      <c r="H12" s="9">
        <v>11.387500000000003</v>
      </c>
      <c r="I12" s="9">
        <v>13.593750000000002</v>
      </c>
      <c r="J12" s="24" t="s">
        <v>23</v>
      </c>
      <c r="K12" s="9">
        <v>12.9</v>
      </c>
      <c r="L12" s="9">
        <v>14.3</v>
      </c>
      <c r="M12" s="9">
        <v>65.291666666666643</v>
      </c>
      <c r="N12" s="9">
        <v>62.8</v>
      </c>
      <c r="O12" s="10">
        <v>0.63541666666666663</v>
      </c>
      <c r="P12" s="24" t="s">
        <v>23</v>
      </c>
      <c r="Q12" s="9">
        <v>7.8</v>
      </c>
      <c r="R12" s="9">
        <v>13.187500000000002</v>
      </c>
      <c r="S12" s="9"/>
      <c r="T12" s="9"/>
      <c r="U12" s="9"/>
      <c r="AA12" s="10"/>
    </row>
    <row r="13" spans="1:27" x14ac:dyDescent="0.25">
      <c r="A13" s="8">
        <v>11</v>
      </c>
      <c r="B13" s="9">
        <v>16.2</v>
      </c>
      <c r="C13" s="9">
        <v>9.9</v>
      </c>
      <c r="D13" s="24">
        <v>0.6</v>
      </c>
      <c r="E13" s="9">
        <v>8.8000000000000007</v>
      </c>
      <c r="F13" s="9">
        <v>9.5</v>
      </c>
      <c r="G13" s="9">
        <v>13.149999999999999</v>
      </c>
      <c r="H13" s="9">
        <v>11.4625</v>
      </c>
      <c r="I13" s="9">
        <v>7.3916666666666648</v>
      </c>
      <c r="J13" s="24" t="s">
        <v>24</v>
      </c>
      <c r="K13" s="9">
        <v>11.3</v>
      </c>
      <c r="L13" s="9">
        <v>13.2</v>
      </c>
      <c r="M13" s="9">
        <v>70.850000000000023</v>
      </c>
      <c r="N13" s="9">
        <v>38.6</v>
      </c>
      <c r="O13" s="10">
        <v>0.72916666666666663</v>
      </c>
      <c r="P13" s="24" t="s">
        <v>26</v>
      </c>
      <c r="Q13" s="9">
        <v>2.7</v>
      </c>
      <c r="R13" s="9">
        <v>11.591666666666667</v>
      </c>
      <c r="S13" s="9"/>
      <c r="T13" s="9"/>
      <c r="U13" s="9"/>
      <c r="AA13" s="10"/>
    </row>
    <row r="14" spans="1:27" x14ac:dyDescent="0.25">
      <c r="A14" s="8">
        <v>12</v>
      </c>
      <c r="B14" s="9">
        <v>14.6</v>
      </c>
      <c r="C14" s="9">
        <v>6.6</v>
      </c>
      <c r="D14" s="24">
        <v>0</v>
      </c>
      <c r="E14" s="9">
        <v>3.6</v>
      </c>
      <c r="F14" s="9">
        <v>5.7</v>
      </c>
      <c r="G14" s="9">
        <v>12.920833333333334</v>
      </c>
      <c r="H14" s="9">
        <v>11.541666666666666</v>
      </c>
      <c r="I14" s="9">
        <v>8.7104166666666671</v>
      </c>
      <c r="J14" s="24" t="s">
        <v>23</v>
      </c>
      <c r="K14" s="9">
        <v>11.3</v>
      </c>
      <c r="L14" s="11">
        <v>11.6</v>
      </c>
      <c r="M14" s="9">
        <v>68.67916666666666</v>
      </c>
      <c r="N14" s="9">
        <v>41.8</v>
      </c>
      <c r="O14" s="10">
        <v>0.58333333333333337</v>
      </c>
      <c r="P14" s="24" t="s">
        <v>24</v>
      </c>
      <c r="Q14" s="9">
        <v>2.2000000000000002</v>
      </c>
      <c r="R14" s="9">
        <v>10.645833333333334</v>
      </c>
      <c r="S14" s="9"/>
      <c r="T14" s="12"/>
      <c r="U14" s="9"/>
      <c r="AA14" s="10"/>
    </row>
    <row r="15" spans="1:27" x14ac:dyDescent="0.25">
      <c r="A15" s="8">
        <v>13</v>
      </c>
      <c r="B15" s="9">
        <v>15.2</v>
      </c>
      <c r="C15" s="9">
        <v>9.6999999999999993</v>
      </c>
      <c r="D15" s="24">
        <v>0</v>
      </c>
      <c r="E15" s="9">
        <v>8.4</v>
      </c>
      <c r="F15" s="9">
        <v>9</v>
      </c>
      <c r="G15" s="9">
        <v>12.77083333333333</v>
      </c>
      <c r="H15" s="9">
        <v>11.599999999999996</v>
      </c>
      <c r="I15" s="9">
        <v>11.408333333333324</v>
      </c>
      <c r="J15" s="24" t="s">
        <v>24</v>
      </c>
      <c r="K15" s="9">
        <v>22.5</v>
      </c>
      <c r="L15" s="9">
        <v>13.5</v>
      </c>
      <c r="M15" s="9">
        <v>70.60833333333332</v>
      </c>
      <c r="N15" s="9">
        <v>49.9</v>
      </c>
      <c r="O15" s="10">
        <v>0.38541666666666669</v>
      </c>
      <c r="P15" s="24" t="s">
        <v>24</v>
      </c>
      <c r="Q15" s="9">
        <v>4.2</v>
      </c>
      <c r="R15" s="9">
        <v>12.579166666666664</v>
      </c>
      <c r="S15" s="9"/>
      <c r="T15" s="9"/>
      <c r="U15" s="9"/>
      <c r="AA15" s="10"/>
    </row>
    <row r="16" spans="1:27" x14ac:dyDescent="0.25">
      <c r="A16" s="8">
        <v>14</v>
      </c>
      <c r="B16" s="9">
        <v>21.8</v>
      </c>
      <c r="C16" s="9">
        <v>8.5</v>
      </c>
      <c r="D16" s="24">
        <v>0</v>
      </c>
      <c r="E16" s="9">
        <v>5.8</v>
      </c>
      <c r="F16" s="9">
        <v>7.4</v>
      </c>
      <c r="G16" s="9">
        <v>12.933333333333335</v>
      </c>
      <c r="H16" s="9">
        <v>11.599999999999996</v>
      </c>
      <c r="I16" s="9">
        <v>4.1062500000000011</v>
      </c>
      <c r="J16" s="24" t="s">
        <v>24</v>
      </c>
      <c r="K16" s="9">
        <v>8</v>
      </c>
      <c r="L16" s="9">
        <v>14.9</v>
      </c>
      <c r="M16" s="9">
        <v>67.375</v>
      </c>
      <c r="N16" s="9">
        <v>27.4</v>
      </c>
      <c r="O16" s="10">
        <v>0.40625</v>
      </c>
      <c r="P16" s="24" t="s">
        <v>23</v>
      </c>
      <c r="Q16" s="9">
        <v>8.8000000000000007</v>
      </c>
      <c r="R16" s="9">
        <v>13.845833333333333</v>
      </c>
      <c r="S16" s="9"/>
      <c r="T16" s="9"/>
      <c r="U16" s="9"/>
      <c r="AA16" s="10"/>
    </row>
    <row r="17" spans="1:27" x14ac:dyDescent="0.25">
      <c r="A17" s="8">
        <v>15</v>
      </c>
      <c r="B17" s="9">
        <v>18.600000000000001</v>
      </c>
      <c r="C17" s="9">
        <v>6.6</v>
      </c>
      <c r="D17" s="24">
        <v>11.6</v>
      </c>
      <c r="E17" s="9">
        <v>3.9</v>
      </c>
      <c r="F17" s="9">
        <v>8.1999999999999993</v>
      </c>
      <c r="G17" s="9">
        <v>13.620833333333335</v>
      </c>
      <c r="H17" s="9">
        <v>11.64166666666666</v>
      </c>
      <c r="I17" s="9">
        <v>4.5979166666666673</v>
      </c>
      <c r="J17" s="24" t="s">
        <v>28</v>
      </c>
      <c r="K17" s="9">
        <v>3.2</v>
      </c>
      <c r="L17" s="9">
        <v>11.9</v>
      </c>
      <c r="M17" s="9">
        <v>80.970833333333346</v>
      </c>
      <c r="N17" s="9">
        <v>32.200000000000003</v>
      </c>
      <c r="O17" s="10">
        <v>0.69791666666666663</v>
      </c>
      <c r="P17" s="24" t="s">
        <v>28</v>
      </c>
      <c r="Q17" s="9">
        <v>1.7</v>
      </c>
      <c r="R17" s="9">
        <v>11.637500000000003</v>
      </c>
      <c r="S17" s="9"/>
      <c r="T17" s="9"/>
      <c r="U17" s="9"/>
      <c r="AA17" s="10"/>
    </row>
    <row r="18" spans="1:27" x14ac:dyDescent="0.25">
      <c r="A18" s="8">
        <v>16</v>
      </c>
      <c r="B18" s="9">
        <v>18</v>
      </c>
      <c r="C18" s="9">
        <v>9.5</v>
      </c>
      <c r="D18" s="24">
        <v>3.4</v>
      </c>
      <c r="E18" s="9">
        <v>9.4</v>
      </c>
      <c r="F18" s="9">
        <v>11.1</v>
      </c>
      <c r="G18" s="9">
        <v>13.649999999999999</v>
      </c>
      <c r="H18" s="9">
        <v>11.750000000000005</v>
      </c>
      <c r="I18" s="9">
        <v>3.3854166666666679</v>
      </c>
      <c r="J18" s="24" t="s">
        <v>36</v>
      </c>
      <c r="K18" s="9">
        <v>1.6</v>
      </c>
      <c r="L18" s="9">
        <v>10.7</v>
      </c>
      <c r="M18" s="9">
        <v>92.558333333333337</v>
      </c>
      <c r="N18" s="9">
        <v>22.5</v>
      </c>
      <c r="O18" s="10">
        <v>0.22916666666666666</v>
      </c>
      <c r="P18" s="24" t="s">
        <v>29</v>
      </c>
      <c r="Q18" s="9">
        <v>1.7</v>
      </c>
      <c r="R18" s="9">
        <v>12.137499999999998</v>
      </c>
      <c r="S18" s="9"/>
      <c r="T18" s="9"/>
      <c r="U18" s="9"/>
      <c r="AA18" s="10"/>
    </row>
    <row r="19" spans="1:27" x14ac:dyDescent="0.25">
      <c r="A19" s="8">
        <v>17</v>
      </c>
      <c r="B19" s="9">
        <v>19.8</v>
      </c>
      <c r="C19" s="9">
        <v>10.3</v>
      </c>
      <c r="D19" s="24">
        <v>1.2</v>
      </c>
      <c r="E19" s="9">
        <v>8.4</v>
      </c>
      <c r="F19" s="9">
        <v>9.9</v>
      </c>
      <c r="G19" s="9">
        <v>13.88695652173913</v>
      </c>
      <c r="H19" s="9">
        <v>11.860869565217392</v>
      </c>
      <c r="I19" s="9">
        <v>3.6510416666666661</v>
      </c>
      <c r="J19" s="24" t="s">
        <v>24</v>
      </c>
      <c r="K19" s="9">
        <v>4.8</v>
      </c>
      <c r="L19" s="9">
        <v>17.2</v>
      </c>
      <c r="M19" s="9">
        <v>77.313043478260866</v>
      </c>
      <c r="N19" s="9">
        <v>30.6</v>
      </c>
      <c r="O19" s="10">
        <v>0.92708333333333337</v>
      </c>
      <c r="P19" s="24" t="s">
        <v>27</v>
      </c>
      <c r="Q19" s="9">
        <v>3.2</v>
      </c>
      <c r="R19" s="9">
        <v>15.639130434782613</v>
      </c>
      <c r="S19" s="9"/>
      <c r="T19" s="9"/>
      <c r="U19" s="9"/>
      <c r="AA19" s="10"/>
    </row>
    <row r="20" spans="1:27" x14ac:dyDescent="0.25">
      <c r="A20" s="8">
        <v>18</v>
      </c>
      <c r="B20" s="9">
        <v>19.100000000000001</v>
      </c>
      <c r="C20" s="9">
        <v>10</v>
      </c>
      <c r="D20" s="24">
        <v>0.4</v>
      </c>
      <c r="E20" s="9">
        <v>7.8</v>
      </c>
      <c r="F20" s="9">
        <v>9.1</v>
      </c>
      <c r="G20" s="9">
        <v>14.354166666666666</v>
      </c>
      <c r="H20" s="9">
        <v>11.950000000000003</v>
      </c>
      <c r="I20" s="9">
        <v>5.3156250000000016</v>
      </c>
      <c r="J20" s="24" t="s">
        <v>24</v>
      </c>
      <c r="K20" s="9">
        <v>12.9</v>
      </c>
      <c r="L20" s="9">
        <v>15.7</v>
      </c>
      <c r="M20" s="9">
        <v>65.554166666666674</v>
      </c>
      <c r="N20" s="9">
        <v>41.8</v>
      </c>
      <c r="O20" s="10">
        <v>0.39583333333333331</v>
      </c>
      <c r="P20" s="24" t="s">
        <v>24</v>
      </c>
      <c r="Q20" s="9">
        <v>4.8</v>
      </c>
      <c r="R20" s="9">
        <v>14.75</v>
      </c>
      <c r="S20" s="9"/>
      <c r="T20" s="9"/>
      <c r="U20" s="9"/>
      <c r="AA20" s="10"/>
    </row>
    <row r="21" spans="1:27" x14ac:dyDescent="0.25">
      <c r="A21" s="8">
        <v>19</v>
      </c>
      <c r="B21" s="9">
        <v>18.100000000000001</v>
      </c>
      <c r="C21" s="9">
        <v>9.1</v>
      </c>
      <c r="D21" s="24">
        <v>0</v>
      </c>
      <c r="E21" s="9">
        <v>6.3</v>
      </c>
      <c r="F21" s="9">
        <v>8.6</v>
      </c>
      <c r="G21" s="9">
        <v>14.470833333333339</v>
      </c>
      <c r="H21" s="9">
        <v>12.070833333333333</v>
      </c>
      <c r="I21" s="9">
        <v>5.5093750000000021</v>
      </c>
      <c r="J21" s="24" t="s">
        <v>24</v>
      </c>
      <c r="K21" s="9">
        <v>4.8</v>
      </c>
      <c r="L21" s="9">
        <v>14.6</v>
      </c>
      <c r="M21" s="9">
        <v>60.625</v>
      </c>
      <c r="N21" s="9">
        <v>32.200000000000003</v>
      </c>
      <c r="O21" s="10">
        <v>0.65625</v>
      </c>
      <c r="P21" s="24" t="s">
        <v>23</v>
      </c>
      <c r="Q21" s="9">
        <v>6.5</v>
      </c>
      <c r="R21" s="9">
        <v>13.279166666666667</v>
      </c>
      <c r="S21" s="9"/>
      <c r="T21" s="9"/>
      <c r="U21" s="9"/>
      <c r="AA21" s="10"/>
    </row>
    <row r="22" spans="1:27" x14ac:dyDescent="0.25">
      <c r="A22" s="8">
        <v>20</v>
      </c>
      <c r="B22" s="9">
        <v>16.100000000000001</v>
      </c>
      <c r="C22" s="9">
        <v>8.6999999999999993</v>
      </c>
      <c r="D22" s="24">
        <v>0</v>
      </c>
      <c r="E22" s="9">
        <v>6.5</v>
      </c>
      <c r="F22" s="9">
        <v>9.9</v>
      </c>
      <c r="G22" s="9">
        <v>14.362499999999995</v>
      </c>
      <c r="H22" s="9">
        <v>12.212499999999999</v>
      </c>
      <c r="I22" s="9">
        <v>6.1499999999999995</v>
      </c>
      <c r="J22" s="24" t="s">
        <v>24</v>
      </c>
      <c r="K22" s="9">
        <v>6.4</v>
      </c>
      <c r="L22" s="9">
        <v>13.4</v>
      </c>
      <c r="M22" s="9">
        <v>70.36666666666666</v>
      </c>
      <c r="N22" s="9">
        <v>40.200000000000003</v>
      </c>
      <c r="O22" s="10">
        <v>0.61458333333333337</v>
      </c>
      <c r="P22" s="24" t="s">
        <v>24</v>
      </c>
      <c r="Q22" s="9">
        <v>0.9</v>
      </c>
      <c r="R22" s="9">
        <v>12.141666666666667</v>
      </c>
      <c r="S22" s="9"/>
      <c r="T22" s="9"/>
      <c r="U22" s="9"/>
      <c r="AA22" s="10"/>
    </row>
    <row r="23" spans="1:27" x14ac:dyDescent="0.25">
      <c r="A23" s="8">
        <v>21</v>
      </c>
      <c r="B23" s="9">
        <v>16.5</v>
      </c>
      <c r="C23" s="9">
        <v>9.6999999999999993</v>
      </c>
      <c r="D23" s="24">
        <v>0</v>
      </c>
      <c r="E23" s="9">
        <v>7.3</v>
      </c>
      <c r="F23" s="9">
        <v>7.9</v>
      </c>
      <c r="G23" s="9">
        <v>14.066666666666672</v>
      </c>
      <c r="H23" s="9">
        <v>12.300000000000004</v>
      </c>
      <c r="I23" s="9">
        <v>8.5479166666666657</v>
      </c>
      <c r="J23" s="24" t="s">
        <v>24</v>
      </c>
      <c r="K23" s="9">
        <v>8</v>
      </c>
      <c r="L23" s="9">
        <v>13.3</v>
      </c>
      <c r="M23" s="9">
        <v>67.650000000000006</v>
      </c>
      <c r="N23" s="9">
        <v>40.200000000000003</v>
      </c>
      <c r="O23" s="10">
        <v>0.54166666666666663</v>
      </c>
      <c r="P23" s="24" t="s">
        <v>23</v>
      </c>
      <c r="Q23" s="9">
        <v>2.1</v>
      </c>
      <c r="R23" s="9">
        <v>12.804166666666669</v>
      </c>
      <c r="S23" s="9"/>
      <c r="T23" s="9"/>
      <c r="U23" s="9"/>
      <c r="AA23" s="10"/>
    </row>
    <row r="24" spans="1:27" x14ac:dyDescent="0.25">
      <c r="A24" s="8">
        <v>22</v>
      </c>
      <c r="B24" s="9">
        <v>17.7</v>
      </c>
      <c r="C24" s="9">
        <v>10</v>
      </c>
      <c r="D24" s="24">
        <v>0</v>
      </c>
      <c r="E24" s="9">
        <v>6.5</v>
      </c>
      <c r="F24" s="9">
        <v>9.1999999999999993</v>
      </c>
      <c r="G24" s="9">
        <v>13.987500000000006</v>
      </c>
      <c r="H24" s="9">
        <v>12.387500000000001</v>
      </c>
      <c r="I24" s="9">
        <v>6.1645833333333364</v>
      </c>
      <c r="J24" s="24" t="s">
        <v>24</v>
      </c>
      <c r="K24" s="9">
        <v>6.4</v>
      </c>
      <c r="L24" s="9">
        <v>14.6</v>
      </c>
      <c r="M24" s="9">
        <v>75.283333333333317</v>
      </c>
      <c r="N24" s="9">
        <v>35.4</v>
      </c>
      <c r="O24" s="10">
        <v>0.45833333333333331</v>
      </c>
      <c r="P24" s="24" t="s">
        <v>24</v>
      </c>
      <c r="Q24" s="9">
        <v>1.1000000000000001</v>
      </c>
      <c r="R24" s="9">
        <v>13.758333333333335</v>
      </c>
      <c r="S24" s="9"/>
      <c r="T24" s="9"/>
      <c r="U24" s="9"/>
      <c r="AA24" s="10"/>
    </row>
    <row r="25" spans="1:27" x14ac:dyDescent="0.25">
      <c r="A25" s="8">
        <v>23</v>
      </c>
      <c r="B25" s="9">
        <v>17.8</v>
      </c>
      <c r="C25" s="9">
        <v>8.8000000000000007</v>
      </c>
      <c r="D25" s="24">
        <v>3.6</v>
      </c>
      <c r="E25" s="9">
        <v>6.3</v>
      </c>
      <c r="F25" s="9">
        <v>8</v>
      </c>
      <c r="G25" s="9">
        <v>14.012500000000003</v>
      </c>
      <c r="H25" s="9">
        <v>12.4</v>
      </c>
      <c r="I25" s="9">
        <v>4.262500000000002</v>
      </c>
      <c r="J25" s="24" t="s">
        <v>24</v>
      </c>
      <c r="K25" s="9">
        <v>11.3</v>
      </c>
      <c r="L25" s="9">
        <v>14.4</v>
      </c>
      <c r="M25" s="9">
        <v>76.999999999999986</v>
      </c>
      <c r="N25" s="9">
        <v>27.4</v>
      </c>
      <c r="O25" s="10">
        <v>0.55208333333333337</v>
      </c>
      <c r="P25" s="24" t="s">
        <v>23</v>
      </c>
      <c r="Q25" s="9">
        <v>2.8</v>
      </c>
      <c r="R25" s="9">
        <v>12.399999999999999</v>
      </c>
      <c r="S25" s="9"/>
      <c r="T25" s="9"/>
      <c r="U25" s="9"/>
      <c r="AA25" s="10"/>
    </row>
    <row r="26" spans="1:27" x14ac:dyDescent="0.25">
      <c r="A26" s="8">
        <v>24</v>
      </c>
      <c r="B26" s="9">
        <v>15.6</v>
      </c>
      <c r="C26" s="9">
        <v>8.4</v>
      </c>
      <c r="D26" s="24">
        <v>1</v>
      </c>
      <c r="E26" s="9">
        <v>6.9</v>
      </c>
      <c r="F26" s="9">
        <v>9</v>
      </c>
      <c r="G26" s="9">
        <v>14.174999999999997</v>
      </c>
      <c r="H26" s="9">
        <v>12.433333333333337</v>
      </c>
      <c r="I26" s="9">
        <v>6.9218750000000027</v>
      </c>
      <c r="J26" s="24" t="s">
        <v>26</v>
      </c>
      <c r="K26" s="9">
        <v>8</v>
      </c>
      <c r="L26" s="9">
        <v>12.2</v>
      </c>
      <c r="M26" s="9">
        <v>72.850000000000009</v>
      </c>
      <c r="N26" s="9">
        <v>41.8</v>
      </c>
      <c r="O26" s="10">
        <v>0.63541666666666663</v>
      </c>
      <c r="P26" s="24" t="s">
        <v>26</v>
      </c>
      <c r="Q26" s="9">
        <v>1.9</v>
      </c>
      <c r="R26" s="9">
        <v>11.420833333333334</v>
      </c>
      <c r="S26" s="9"/>
      <c r="T26" s="9"/>
      <c r="U26" s="9"/>
      <c r="AA26" s="10"/>
    </row>
    <row r="27" spans="1:27" x14ac:dyDescent="0.25">
      <c r="A27" s="8">
        <v>25</v>
      </c>
      <c r="B27" s="9">
        <v>17.899999999999999</v>
      </c>
      <c r="C27" s="9">
        <v>8.5</v>
      </c>
      <c r="D27" s="24">
        <v>0</v>
      </c>
      <c r="E27" s="9">
        <v>6.3</v>
      </c>
      <c r="F27" s="9">
        <v>9</v>
      </c>
      <c r="G27" s="9">
        <v>14.141666666666667</v>
      </c>
      <c r="H27" s="9">
        <v>12.5</v>
      </c>
      <c r="I27" s="9">
        <v>10.391666666666667</v>
      </c>
      <c r="J27" s="24" t="s">
        <v>24</v>
      </c>
      <c r="K27" s="9">
        <v>12.9</v>
      </c>
      <c r="L27" s="9">
        <v>13.9</v>
      </c>
      <c r="M27" s="9">
        <v>68.529166666666683</v>
      </c>
      <c r="N27" s="9">
        <v>57.9</v>
      </c>
      <c r="O27" s="10">
        <v>0.57291666666666663</v>
      </c>
      <c r="P27" s="24" t="s">
        <v>26</v>
      </c>
      <c r="Q27" s="9">
        <v>3.7</v>
      </c>
      <c r="R27" s="9">
        <v>13.070833333333333</v>
      </c>
      <c r="S27" s="9"/>
      <c r="T27" s="9"/>
      <c r="U27" s="9"/>
      <c r="AA27" s="10"/>
    </row>
    <row r="28" spans="1:27" x14ac:dyDescent="0.25">
      <c r="A28" s="8">
        <v>26</v>
      </c>
      <c r="B28" s="9">
        <v>17.8</v>
      </c>
      <c r="C28" s="9">
        <v>10</v>
      </c>
      <c r="D28" s="24">
        <v>4</v>
      </c>
      <c r="E28" s="9">
        <v>7.4</v>
      </c>
      <c r="F28" s="9">
        <v>10</v>
      </c>
      <c r="G28" s="9">
        <v>14.179166666666665</v>
      </c>
      <c r="H28" s="9">
        <v>12.5</v>
      </c>
      <c r="I28" s="9">
        <v>10.38541666666667</v>
      </c>
      <c r="J28" s="24" t="s">
        <v>24</v>
      </c>
      <c r="K28" s="9">
        <v>6.4</v>
      </c>
      <c r="L28" s="9">
        <v>12.9</v>
      </c>
      <c r="M28" s="9">
        <v>67.525000000000006</v>
      </c>
      <c r="N28" s="9">
        <v>62.8</v>
      </c>
      <c r="O28" s="10">
        <v>0.59375</v>
      </c>
      <c r="P28" s="24" t="s">
        <v>23</v>
      </c>
      <c r="Q28" s="9">
        <v>4.9000000000000004</v>
      </c>
      <c r="R28" s="9">
        <v>12.65</v>
      </c>
      <c r="S28" s="9"/>
      <c r="T28" s="9"/>
      <c r="U28" s="9"/>
      <c r="AA28" s="10"/>
    </row>
    <row r="29" spans="1:27" x14ac:dyDescent="0.25">
      <c r="A29" s="8">
        <v>27</v>
      </c>
      <c r="B29" s="9">
        <v>17.600000000000001</v>
      </c>
      <c r="C29" s="9">
        <v>8.6</v>
      </c>
      <c r="D29" s="24">
        <v>0</v>
      </c>
      <c r="E29" s="9">
        <v>6.7</v>
      </c>
      <c r="F29" s="9">
        <v>7.2</v>
      </c>
      <c r="G29" s="9">
        <v>14.154166666666667</v>
      </c>
      <c r="H29" s="9">
        <v>12.591666666666667</v>
      </c>
      <c r="I29" s="9">
        <v>14.096875000000011</v>
      </c>
      <c r="J29" s="24" t="s">
        <v>23</v>
      </c>
      <c r="K29" s="9">
        <v>14.5</v>
      </c>
      <c r="L29" s="9">
        <v>13.1</v>
      </c>
      <c r="M29" s="9">
        <v>60.27916666666669</v>
      </c>
      <c r="N29" s="9">
        <v>53.1</v>
      </c>
      <c r="O29" s="10">
        <v>0.30208333333333331</v>
      </c>
      <c r="P29" s="24" t="s">
        <v>23</v>
      </c>
      <c r="Q29" s="9">
        <v>5.3</v>
      </c>
      <c r="R29" s="9">
        <v>12.316666666666665</v>
      </c>
      <c r="S29" s="9"/>
      <c r="T29" s="9"/>
      <c r="U29" s="9"/>
      <c r="AA29" s="10"/>
    </row>
    <row r="30" spans="1:27" x14ac:dyDescent="0.25">
      <c r="A30" s="8">
        <v>28</v>
      </c>
      <c r="B30" s="12">
        <v>16.100000000000001</v>
      </c>
      <c r="C30" s="9">
        <v>8.8000000000000007</v>
      </c>
      <c r="D30" s="24">
        <v>1</v>
      </c>
      <c r="E30" s="9">
        <v>7.1</v>
      </c>
      <c r="F30" s="9">
        <v>10</v>
      </c>
      <c r="G30" s="9">
        <v>14.75</v>
      </c>
      <c r="H30" s="9">
        <v>12.6</v>
      </c>
      <c r="I30" s="9">
        <v>7.7854166666666664</v>
      </c>
      <c r="J30" s="24" t="s">
        <v>35</v>
      </c>
      <c r="K30" s="9">
        <v>9.6999999999999993</v>
      </c>
      <c r="L30" s="9">
        <v>12.6</v>
      </c>
      <c r="M30" s="9">
        <v>81.75</v>
      </c>
      <c r="N30" s="9">
        <v>32.200000000000003</v>
      </c>
      <c r="O30" s="10">
        <v>0.59375</v>
      </c>
      <c r="P30" s="24" t="s">
        <v>29</v>
      </c>
      <c r="Q30" s="9">
        <v>0</v>
      </c>
      <c r="R30" s="9">
        <v>8.5</v>
      </c>
      <c r="S30" s="12" t="s">
        <v>39</v>
      </c>
      <c r="T30" s="9"/>
      <c r="U30" s="9"/>
      <c r="AA30" s="10"/>
    </row>
    <row r="31" spans="1:27" x14ac:dyDescent="0.25">
      <c r="A31" s="8">
        <v>29</v>
      </c>
      <c r="B31" s="9">
        <v>13.7</v>
      </c>
      <c r="C31" s="9">
        <v>5.4</v>
      </c>
      <c r="D31" s="24">
        <v>2.8</v>
      </c>
      <c r="E31" s="9">
        <v>2.2000000000000002</v>
      </c>
      <c r="F31" s="9">
        <v>6.8</v>
      </c>
      <c r="G31" s="9">
        <v>14.533333333333337</v>
      </c>
      <c r="H31" s="9">
        <v>12.645833333333327</v>
      </c>
      <c r="I31" s="9">
        <v>5.3833333333333337</v>
      </c>
      <c r="J31" s="24" t="s">
        <v>35</v>
      </c>
      <c r="K31" s="9">
        <v>4.8</v>
      </c>
      <c r="L31" s="9">
        <v>7.6</v>
      </c>
      <c r="M31" s="9">
        <v>74.783333333333317</v>
      </c>
      <c r="N31" s="9">
        <v>29</v>
      </c>
      <c r="O31" s="10">
        <v>0.30208333333333331</v>
      </c>
      <c r="P31" s="24" t="s">
        <v>40</v>
      </c>
      <c r="Q31" s="9">
        <v>1.8</v>
      </c>
      <c r="R31" s="9">
        <v>9.5500000000000025</v>
      </c>
      <c r="S31" s="9"/>
      <c r="T31" s="12"/>
      <c r="U31" s="9"/>
      <c r="AA31" s="10"/>
    </row>
    <row r="32" spans="1:27" x14ac:dyDescent="0.25">
      <c r="A32" s="8">
        <v>30</v>
      </c>
      <c r="B32" s="9">
        <v>13.6</v>
      </c>
      <c r="C32" s="9">
        <v>6.8</v>
      </c>
      <c r="D32" s="24">
        <v>5.4</v>
      </c>
      <c r="E32" s="9">
        <v>6.2</v>
      </c>
      <c r="F32" s="9">
        <v>9.1999999999999993</v>
      </c>
      <c r="G32" s="9">
        <v>14.537500000000007</v>
      </c>
      <c r="H32" s="9">
        <v>12.699999999999996</v>
      </c>
      <c r="I32" s="9">
        <v>1.7520833333333323</v>
      </c>
      <c r="J32" s="24" t="s">
        <v>29</v>
      </c>
      <c r="K32" s="9">
        <v>3.2</v>
      </c>
      <c r="L32" s="9">
        <v>11.3</v>
      </c>
      <c r="M32" s="9">
        <v>87.987499999999997</v>
      </c>
      <c r="N32" s="9">
        <v>19.3</v>
      </c>
      <c r="O32" s="10">
        <v>0.60416666666666663</v>
      </c>
      <c r="P32" s="24" t="s">
        <v>29</v>
      </c>
      <c r="Q32" s="9">
        <v>0.9</v>
      </c>
      <c r="R32" s="9">
        <v>9.2125000000000004</v>
      </c>
      <c r="S32" s="9"/>
      <c r="T32" s="9"/>
      <c r="U32" s="9"/>
      <c r="AA32" s="10"/>
    </row>
    <row r="33" spans="1:28" x14ac:dyDescent="0.25">
      <c r="A33" s="8">
        <v>31</v>
      </c>
      <c r="B33" s="9">
        <v>12.6</v>
      </c>
      <c r="C33" s="9">
        <v>6.5</v>
      </c>
      <c r="D33" s="24">
        <v>11.2</v>
      </c>
      <c r="E33" s="9">
        <v>5.4</v>
      </c>
      <c r="F33" s="9">
        <v>8.1999999999999993</v>
      </c>
      <c r="G33" s="9">
        <v>14.339130434782609</v>
      </c>
      <c r="H33" s="9">
        <v>12.778260869565221</v>
      </c>
      <c r="I33" s="9">
        <v>1.599999999999999</v>
      </c>
      <c r="J33" s="24" t="s">
        <v>28</v>
      </c>
      <c r="K33" s="9">
        <v>3.2</v>
      </c>
      <c r="L33" s="9">
        <v>11.5</v>
      </c>
      <c r="M33" s="9">
        <v>91.208695652173915</v>
      </c>
      <c r="N33" s="9">
        <v>16.100000000000001</v>
      </c>
      <c r="O33" s="10">
        <v>0.51041666666666663</v>
      </c>
      <c r="P33" s="24" t="s">
        <v>28</v>
      </c>
      <c r="Q33" s="9">
        <v>1</v>
      </c>
      <c r="R33" s="9">
        <v>9.1826086956521742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16.393548387096779</v>
      </c>
      <c r="C34" s="14">
        <f>AVERAGE(C3:C33)</f>
        <v>8.3903225806451616</v>
      </c>
      <c r="D34" s="14">
        <f>SUM(D3:D33)</f>
        <v>51.199999999999989</v>
      </c>
      <c r="E34" s="14">
        <f>AVERAGE(E3:E33)</f>
        <v>6.4451612903225808</v>
      </c>
      <c r="F34" s="14">
        <f>AVERAGE(F3:F33)</f>
        <v>8.4709677419354836</v>
      </c>
      <c r="G34" s="14">
        <f>AVERAGE(G3:G33)</f>
        <v>13.553798503973821</v>
      </c>
      <c r="H34" s="14">
        <f>AVERAGE(H3:H33)</f>
        <v>11.822364422627395</v>
      </c>
      <c r="I34" s="14">
        <f>AVERAGE(I3:I33)</f>
        <v>6.1801411290322577</v>
      </c>
      <c r="J34" s="14"/>
      <c r="K34" s="14"/>
      <c r="L34" s="15">
        <f>AVERAGE(L3:L33)</f>
        <v>12.735483870967741</v>
      </c>
      <c r="M34" s="14">
        <f>AVERAGE(M3:M33)</f>
        <v>75.179867928938762</v>
      </c>
      <c r="N34" s="14">
        <f>MAX(N3:N33)</f>
        <v>62.8</v>
      </c>
      <c r="O34" s="16"/>
      <c r="P34" s="17"/>
      <c r="Q34" s="18">
        <v>162.1</v>
      </c>
      <c r="R34" s="19">
        <f>AVERAGE(R3:R33)</f>
        <v>11.837260402057034</v>
      </c>
      <c r="S34" s="20"/>
      <c r="AA34" s="10"/>
    </row>
    <row r="35" spans="1:28" x14ac:dyDescent="0.25">
      <c r="A35" s="21" t="s">
        <v>19</v>
      </c>
      <c r="B35" s="14">
        <f>MAX(B3:B33)</f>
        <v>21.8</v>
      </c>
      <c r="C35" s="14">
        <f>MIN(C3:C33)</f>
        <v>3.2</v>
      </c>
      <c r="D35" s="14">
        <f>MAX(D3:D33)</f>
        <v>11.6</v>
      </c>
      <c r="E35" s="14">
        <f>MIN(E3:E33)</f>
        <v>0.9</v>
      </c>
      <c r="F35" s="14">
        <f>MIN(F3:F33)</f>
        <v>4.0999999999999996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MAX(Q3:Q34)</f>
        <v>162.1</v>
      </c>
      <c r="R35" s="19">
        <f>MIN(R3:R33)</f>
        <v>8.5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12.39193548387097</v>
      </c>
      <c r="C37" s="24">
        <f>COUNTIF(C3:C33,"&lt;0")</f>
        <v>0</v>
      </c>
      <c r="D37" s="24">
        <f>COUNTIF(D3:D33,"&gt;0.1")</f>
        <v>17</v>
      </c>
      <c r="E37" s="24">
        <f>COUNTIF(E3:E33,"&lt;0")</f>
        <v>0</v>
      </c>
      <c r="Q37" s="24">
        <f>COUNTIF(Q3:Q33,"&lt;0.05")</f>
        <v>1</v>
      </c>
      <c r="AB37" s="10"/>
    </row>
    <row r="38" spans="1:28" x14ac:dyDescent="0.25">
      <c r="D38" s="24">
        <f>COUNTIF(D3:D33,"&gt;0.9")</f>
        <v>13</v>
      </c>
    </row>
    <row r="39" spans="1:28" x14ac:dyDescent="0.25">
      <c r="Q39" s="24" t="s">
        <v>20</v>
      </c>
    </row>
    <row r="41" spans="1:28" x14ac:dyDescent="0.25">
      <c r="Q41" s="9">
        <f>SUM(Q3:Q33)</f>
        <v>90.000000000000014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0ACF-A0FA-474B-B3F8-BBC6470AA42B}">
  <sheetPr>
    <pageSetUpPr fitToPage="1"/>
  </sheetPr>
  <dimension ref="A1:AB41"/>
  <sheetViews>
    <sheetView zoomScale="75" zoomScaleNormal="75" workbookViewId="0">
      <selection activeCell="Q37" sqref="Q37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25"/>
    </row>
    <row r="3" spans="1:27" x14ac:dyDescent="0.25">
      <c r="A3" s="8">
        <v>1</v>
      </c>
      <c r="B3" s="9">
        <v>16.2</v>
      </c>
      <c r="C3" s="9">
        <v>7.1</v>
      </c>
      <c r="D3" s="24">
        <v>0.4</v>
      </c>
      <c r="E3" s="9">
        <v>5.8</v>
      </c>
      <c r="F3" s="9">
        <v>7.8</v>
      </c>
      <c r="G3" s="9">
        <v>14.208333333333334</v>
      </c>
      <c r="H3" s="9">
        <v>12.800000000000004</v>
      </c>
      <c r="I3" s="9">
        <v>3.9135416666666658</v>
      </c>
      <c r="J3" s="26" t="s">
        <v>40</v>
      </c>
      <c r="K3" s="9">
        <v>3.2</v>
      </c>
      <c r="L3" s="9">
        <v>10.6</v>
      </c>
      <c r="M3" s="9">
        <v>83.882608695652166</v>
      </c>
      <c r="N3" s="9">
        <v>24.1</v>
      </c>
      <c r="O3" s="10" t="s">
        <v>42</v>
      </c>
      <c r="P3" s="26" t="s">
        <v>29</v>
      </c>
      <c r="Q3" s="9">
        <v>3.5</v>
      </c>
      <c r="R3" s="9">
        <v>11.266666666666671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18.600000000000001</v>
      </c>
      <c r="C4" s="9">
        <v>5.4</v>
      </c>
      <c r="D4" s="24">
        <v>5</v>
      </c>
      <c r="E4" s="9">
        <v>3.5</v>
      </c>
      <c r="F4" s="9">
        <v>6.3</v>
      </c>
      <c r="G4" s="9">
        <v>14.60416666666667</v>
      </c>
      <c r="H4" s="9">
        <v>12.800000000000004</v>
      </c>
      <c r="I4" s="9">
        <v>2.6843749999999988</v>
      </c>
      <c r="J4" s="26" t="s">
        <v>24</v>
      </c>
      <c r="K4" s="9">
        <v>4.8</v>
      </c>
      <c r="L4" s="9">
        <v>16.100000000000001</v>
      </c>
      <c r="M4" s="9">
        <v>80.324999999999989</v>
      </c>
      <c r="N4" s="9">
        <v>27.4</v>
      </c>
      <c r="O4" s="10" t="s">
        <v>43</v>
      </c>
      <c r="P4" s="26" t="s">
        <v>23</v>
      </c>
      <c r="Q4" s="9">
        <v>4.9000000000000004</v>
      </c>
      <c r="R4" s="9">
        <v>12.233333333333333</v>
      </c>
      <c r="S4" s="9"/>
      <c r="T4" s="9"/>
      <c r="U4" s="9"/>
      <c r="AA4" s="10"/>
    </row>
    <row r="5" spans="1:27" x14ac:dyDescent="0.25">
      <c r="A5" s="8">
        <v>3</v>
      </c>
      <c r="B5" s="9">
        <v>18</v>
      </c>
      <c r="C5" s="9">
        <v>9.6999999999999993</v>
      </c>
      <c r="D5" s="24">
        <v>0</v>
      </c>
      <c r="E5" s="9">
        <v>8.6</v>
      </c>
      <c r="F5" s="9">
        <v>10.9</v>
      </c>
      <c r="G5" s="9">
        <v>15.179166666666667</v>
      </c>
      <c r="H5" s="9">
        <v>12.800000000000004</v>
      </c>
      <c r="I5" s="9">
        <v>7.678124999999997</v>
      </c>
      <c r="J5" s="26" t="s">
        <v>29</v>
      </c>
      <c r="K5" s="9">
        <v>4.8</v>
      </c>
      <c r="L5" s="9">
        <v>13.9</v>
      </c>
      <c r="M5" s="9">
        <v>78.208333333333329</v>
      </c>
      <c r="N5" s="9">
        <v>30.6</v>
      </c>
      <c r="O5" s="10" t="s">
        <v>44</v>
      </c>
      <c r="P5" s="26" t="s">
        <v>28</v>
      </c>
      <c r="Q5" s="9">
        <v>7.4</v>
      </c>
      <c r="R5" s="9">
        <v>12.995833333333337</v>
      </c>
      <c r="S5" s="9"/>
      <c r="T5" s="9"/>
      <c r="U5" s="9"/>
      <c r="AA5" s="10"/>
    </row>
    <row r="6" spans="1:27" x14ac:dyDescent="0.25">
      <c r="A6" s="8">
        <v>4</v>
      </c>
      <c r="B6" s="9">
        <v>15.2</v>
      </c>
      <c r="C6" s="9">
        <v>9.6</v>
      </c>
      <c r="D6" s="24">
        <v>0</v>
      </c>
      <c r="E6" s="9">
        <v>9.6</v>
      </c>
      <c r="F6" s="9">
        <v>12.7</v>
      </c>
      <c r="G6" s="9">
        <v>15.970833333333333</v>
      </c>
      <c r="H6" s="9">
        <v>12.920833333333336</v>
      </c>
      <c r="I6" s="9">
        <v>8.2593749999999968</v>
      </c>
      <c r="J6" s="26" t="s">
        <v>28</v>
      </c>
      <c r="K6" s="9">
        <v>12.9</v>
      </c>
      <c r="L6" s="9">
        <v>11.2</v>
      </c>
      <c r="M6" s="9">
        <v>73.908333333333317</v>
      </c>
      <c r="N6" s="9">
        <v>29</v>
      </c>
      <c r="O6" s="10" t="s">
        <v>45</v>
      </c>
      <c r="P6" s="26" t="s">
        <v>29</v>
      </c>
      <c r="Q6" s="9">
        <v>3.5</v>
      </c>
      <c r="R6" s="9">
        <v>11.191666666666668</v>
      </c>
      <c r="S6" s="9"/>
      <c r="T6" s="9"/>
      <c r="U6" s="9"/>
      <c r="AA6" s="10"/>
    </row>
    <row r="7" spans="1:27" x14ac:dyDescent="0.25">
      <c r="A7" s="8">
        <v>5</v>
      </c>
      <c r="B7" s="9">
        <v>14.2</v>
      </c>
      <c r="C7" s="9">
        <v>9</v>
      </c>
      <c r="D7" s="24">
        <v>4</v>
      </c>
      <c r="E7" s="9">
        <v>8.4</v>
      </c>
      <c r="F7" s="9">
        <v>12.3</v>
      </c>
      <c r="G7" s="9">
        <v>15.941666666666672</v>
      </c>
      <c r="H7" s="9">
        <v>13.074999999999998</v>
      </c>
      <c r="I7" s="9">
        <v>7.9885416666666664</v>
      </c>
      <c r="J7" s="26" t="s">
        <v>28</v>
      </c>
      <c r="K7" s="9">
        <v>8</v>
      </c>
      <c r="L7" s="9">
        <v>11.1</v>
      </c>
      <c r="M7" s="9">
        <v>82.470833333333331</v>
      </c>
      <c r="N7" s="9">
        <v>30.6</v>
      </c>
      <c r="O7" s="10" t="s">
        <v>46</v>
      </c>
      <c r="P7" s="26" t="s">
        <v>28</v>
      </c>
      <c r="Q7" s="9">
        <v>0.2</v>
      </c>
      <c r="R7" s="9">
        <v>10.920833333333334</v>
      </c>
      <c r="S7" s="9"/>
      <c r="T7" s="9"/>
      <c r="U7" s="9"/>
      <c r="AA7" s="10"/>
    </row>
    <row r="8" spans="1:27" x14ac:dyDescent="0.25">
      <c r="A8" s="8">
        <v>6</v>
      </c>
      <c r="B8" s="9">
        <v>15.1</v>
      </c>
      <c r="C8" s="9">
        <v>9.8000000000000007</v>
      </c>
      <c r="D8" s="24">
        <v>0</v>
      </c>
      <c r="E8" s="9">
        <v>9.9</v>
      </c>
      <c r="F8" s="9">
        <v>11.8</v>
      </c>
      <c r="G8" s="9">
        <v>15.545833333333334</v>
      </c>
      <c r="H8" s="9">
        <v>13.237500000000002</v>
      </c>
      <c r="I8" s="9">
        <v>6.8541666666666687</v>
      </c>
      <c r="J8" s="26" t="s">
        <v>35</v>
      </c>
      <c r="K8" s="9">
        <v>11.3</v>
      </c>
      <c r="L8" s="9">
        <v>11.2</v>
      </c>
      <c r="M8" s="9">
        <v>82.729166666666657</v>
      </c>
      <c r="N8" s="9">
        <v>24.1</v>
      </c>
      <c r="O8" s="10" t="s">
        <v>42</v>
      </c>
      <c r="P8" s="26" t="s">
        <v>35</v>
      </c>
      <c r="Q8" s="9">
        <v>0.3</v>
      </c>
      <c r="R8" s="9">
        <v>11.366666666666667</v>
      </c>
      <c r="S8" s="9"/>
      <c r="T8" s="9"/>
      <c r="U8" s="9"/>
      <c r="AA8" s="10"/>
    </row>
    <row r="9" spans="1:27" x14ac:dyDescent="0.25">
      <c r="A9" s="8">
        <v>7</v>
      </c>
      <c r="B9" s="9">
        <v>17.2</v>
      </c>
      <c r="C9" s="9">
        <v>8.4</v>
      </c>
      <c r="D9" s="24">
        <v>6.4</v>
      </c>
      <c r="E9" s="9">
        <v>7.1</v>
      </c>
      <c r="F9" s="9">
        <v>10</v>
      </c>
      <c r="G9" s="9">
        <v>15.500000000000002</v>
      </c>
      <c r="H9" s="9">
        <v>13.300000000000006</v>
      </c>
      <c r="I9" s="9">
        <v>5.3729166666666677</v>
      </c>
      <c r="J9" s="26" t="s">
        <v>35</v>
      </c>
      <c r="K9" s="9">
        <v>3.2</v>
      </c>
      <c r="L9" s="9">
        <v>12</v>
      </c>
      <c r="M9" s="9">
        <v>81.287500000000009</v>
      </c>
      <c r="N9" s="9">
        <v>27.4</v>
      </c>
      <c r="O9" s="10" t="s">
        <v>47</v>
      </c>
      <c r="P9" s="26" t="s">
        <v>35</v>
      </c>
      <c r="Q9" s="9">
        <v>3.9</v>
      </c>
      <c r="R9" s="9">
        <v>11.979166666666666</v>
      </c>
      <c r="S9" s="9"/>
      <c r="T9" s="9"/>
      <c r="U9" s="9"/>
      <c r="AA9" s="10"/>
    </row>
    <row r="10" spans="1:27" x14ac:dyDescent="0.25">
      <c r="A10" s="8">
        <v>8</v>
      </c>
      <c r="B10" s="9">
        <v>19.100000000000001</v>
      </c>
      <c r="C10" s="9">
        <v>9.1</v>
      </c>
      <c r="D10" s="24">
        <v>0</v>
      </c>
      <c r="E10" s="9">
        <v>7.6</v>
      </c>
      <c r="F10" s="9">
        <v>12.5</v>
      </c>
      <c r="G10" s="9">
        <v>15.700000000000001</v>
      </c>
      <c r="H10" s="9">
        <v>13.387499999999998</v>
      </c>
      <c r="I10" s="9">
        <v>4.8874999999999984</v>
      </c>
      <c r="J10" s="26" t="s">
        <v>28</v>
      </c>
      <c r="K10" s="9">
        <v>1.6</v>
      </c>
      <c r="L10" s="9">
        <v>12.9</v>
      </c>
      <c r="M10" s="9">
        <v>81.674999999999997</v>
      </c>
      <c r="N10" s="9">
        <v>35.4</v>
      </c>
      <c r="O10" s="10" t="s">
        <v>48</v>
      </c>
      <c r="P10" s="26" t="s">
        <v>24</v>
      </c>
      <c r="Q10" s="9">
        <v>3.3</v>
      </c>
      <c r="R10" s="9">
        <v>13.733333333333333</v>
      </c>
      <c r="S10" s="9"/>
      <c r="T10" s="9"/>
      <c r="U10" s="9"/>
      <c r="AA10" s="10"/>
    </row>
    <row r="11" spans="1:27" x14ac:dyDescent="0.25">
      <c r="A11" s="8">
        <v>9</v>
      </c>
      <c r="B11" s="9">
        <v>19.100000000000001</v>
      </c>
      <c r="C11" s="9">
        <v>10.5</v>
      </c>
      <c r="D11" s="24">
        <v>0</v>
      </c>
      <c r="E11" s="9">
        <v>8</v>
      </c>
      <c r="F11" s="9">
        <v>10.5</v>
      </c>
      <c r="G11" s="9">
        <v>15.808333333333328</v>
      </c>
      <c r="H11" s="9">
        <v>13.433333333333337</v>
      </c>
      <c r="I11" s="9">
        <v>4.8322916666666664</v>
      </c>
      <c r="J11" s="26" t="s">
        <v>24</v>
      </c>
      <c r="K11" s="9">
        <v>6.4</v>
      </c>
      <c r="L11" s="9">
        <v>15</v>
      </c>
      <c r="M11" s="9">
        <v>74.695833333333312</v>
      </c>
      <c r="N11" s="9">
        <v>33.799999999999997</v>
      </c>
      <c r="O11" s="10" t="s">
        <v>49</v>
      </c>
      <c r="P11" s="26" t="s">
        <v>24</v>
      </c>
      <c r="Q11" s="9">
        <v>1.7</v>
      </c>
      <c r="R11" s="9">
        <v>14.737500000000002</v>
      </c>
      <c r="S11" s="9"/>
      <c r="T11" s="9"/>
      <c r="U11" s="9"/>
      <c r="AA11" s="10"/>
    </row>
    <row r="12" spans="1:27" x14ac:dyDescent="0.25">
      <c r="A12" s="8">
        <v>10</v>
      </c>
      <c r="B12" s="9">
        <v>19.5</v>
      </c>
      <c r="C12" s="9">
        <v>13.7</v>
      </c>
      <c r="D12" s="24">
        <v>0</v>
      </c>
      <c r="E12" s="9">
        <v>12.2</v>
      </c>
      <c r="F12" s="9">
        <v>12.7</v>
      </c>
      <c r="G12" s="9">
        <v>15.883333333333333</v>
      </c>
      <c r="H12" s="9">
        <v>13.508333333333335</v>
      </c>
      <c r="I12" s="9">
        <v>12.582291666666665</v>
      </c>
      <c r="J12" s="26" t="s">
        <v>24</v>
      </c>
      <c r="K12" s="9">
        <v>11.3</v>
      </c>
      <c r="L12" s="9">
        <v>16.600000000000001</v>
      </c>
      <c r="M12" s="9">
        <v>63.550000000000011</v>
      </c>
      <c r="N12" s="9">
        <v>56.3</v>
      </c>
      <c r="O12" s="10" t="s">
        <v>50</v>
      </c>
      <c r="P12" s="26" t="s">
        <v>24</v>
      </c>
      <c r="Q12" s="9">
        <v>8.1</v>
      </c>
      <c r="R12" s="9">
        <v>16.041666666666668</v>
      </c>
      <c r="S12" s="9"/>
      <c r="T12" s="9"/>
      <c r="U12" s="9"/>
      <c r="AA12" s="10"/>
    </row>
    <row r="13" spans="1:27" x14ac:dyDescent="0.25">
      <c r="A13" s="8">
        <v>11</v>
      </c>
      <c r="B13" s="9">
        <v>16.8</v>
      </c>
      <c r="C13" s="9">
        <v>13.2</v>
      </c>
      <c r="D13" s="24">
        <v>0</v>
      </c>
      <c r="E13" s="9">
        <v>11.9</v>
      </c>
      <c r="F13" s="9">
        <v>12.9</v>
      </c>
      <c r="G13" s="9">
        <v>15.891666666666673</v>
      </c>
      <c r="H13" s="9">
        <v>13.608333333333333</v>
      </c>
      <c r="I13" s="9">
        <v>10.839583333333335</v>
      </c>
      <c r="J13" s="26" t="s">
        <v>24</v>
      </c>
      <c r="K13" s="9">
        <v>11.3</v>
      </c>
      <c r="L13" s="9">
        <v>15.2</v>
      </c>
      <c r="M13" s="9">
        <v>68.912500000000009</v>
      </c>
      <c r="N13" s="9">
        <v>57.9</v>
      </c>
      <c r="O13" s="10" t="s">
        <v>51</v>
      </c>
      <c r="P13" s="26" t="s">
        <v>24</v>
      </c>
      <c r="Q13" s="9">
        <v>1.3</v>
      </c>
      <c r="R13" s="9">
        <v>14.441666666666668</v>
      </c>
      <c r="S13" s="9"/>
      <c r="T13" s="9"/>
      <c r="U13" s="9"/>
      <c r="AA13" s="10"/>
    </row>
    <row r="14" spans="1:27" x14ac:dyDescent="0.25">
      <c r="A14" s="8">
        <v>12</v>
      </c>
      <c r="B14" s="9">
        <v>17.3</v>
      </c>
      <c r="C14" s="9">
        <v>10.8</v>
      </c>
      <c r="D14" s="24">
        <v>0</v>
      </c>
      <c r="E14" s="9">
        <v>9.3000000000000007</v>
      </c>
      <c r="F14" s="9">
        <v>10.1</v>
      </c>
      <c r="G14" s="9">
        <v>15.470833333333331</v>
      </c>
      <c r="H14" s="9">
        <v>13.699999999999994</v>
      </c>
      <c r="I14" s="9">
        <v>10.339583333333325</v>
      </c>
      <c r="J14" s="26" t="s">
        <v>23</v>
      </c>
      <c r="K14" s="9">
        <v>19.3</v>
      </c>
      <c r="L14" s="11">
        <v>14.5</v>
      </c>
      <c r="M14" s="9">
        <v>66.600000000000009</v>
      </c>
      <c r="N14" s="9">
        <v>53.1</v>
      </c>
      <c r="O14" s="10" t="s">
        <v>52</v>
      </c>
      <c r="P14" s="26" t="s">
        <v>23</v>
      </c>
      <c r="Q14" s="9">
        <v>3.3</v>
      </c>
      <c r="R14" s="9">
        <v>12.924999999999999</v>
      </c>
      <c r="S14" s="9"/>
      <c r="T14" s="12"/>
      <c r="U14" s="9"/>
      <c r="AA14" s="10"/>
    </row>
    <row r="15" spans="1:27" x14ac:dyDescent="0.25">
      <c r="A15" s="8">
        <v>13</v>
      </c>
      <c r="B15" s="9">
        <v>17.5</v>
      </c>
      <c r="C15" s="9">
        <v>7.6</v>
      </c>
      <c r="D15" s="24">
        <v>0</v>
      </c>
      <c r="E15" s="9">
        <v>4.8</v>
      </c>
      <c r="F15" s="9">
        <v>7.5</v>
      </c>
      <c r="G15" s="9">
        <v>15.241666666666667</v>
      </c>
      <c r="H15" s="9">
        <v>13.762500000000008</v>
      </c>
      <c r="I15" s="9">
        <v>6.4541666666666657</v>
      </c>
      <c r="J15" s="26" t="s">
        <v>23</v>
      </c>
      <c r="K15" s="9">
        <v>8</v>
      </c>
      <c r="L15" s="9">
        <v>13.8</v>
      </c>
      <c r="M15" s="9">
        <v>71.74166666666666</v>
      </c>
      <c r="N15" s="9">
        <v>29</v>
      </c>
      <c r="O15" s="10" t="s">
        <v>53</v>
      </c>
      <c r="P15" s="26" t="s">
        <v>23</v>
      </c>
      <c r="Q15" s="9">
        <v>0.6</v>
      </c>
      <c r="R15" s="9">
        <v>12.541666666666666</v>
      </c>
      <c r="S15" s="9"/>
      <c r="T15" s="9"/>
      <c r="U15" s="9"/>
      <c r="AA15" s="10"/>
    </row>
    <row r="16" spans="1:27" x14ac:dyDescent="0.25">
      <c r="A16" s="8">
        <v>14</v>
      </c>
      <c r="B16" s="9">
        <v>18.399999999999999</v>
      </c>
      <c r="C16" s="9">
        <v>7.9</v>
      </c>
      <c r="D16" s="24">
        <v>0</v>
      </c>
      <c r="E16" s="9">
        <v>5.0999999999999996</v>
      </c>
      <c r="F16" s="9">
        <v>8.4</v>
      </c>
      <c r="G16" s="9">
        <v>15.182608695652171</v>
      </c>
      <c r="H16" s="9">
        <v>13.800000000000006</v>
      </c>
      <c r="I16" s="9">
        <v>2.902083333333334</v>
      </c>
      <c r="J16" s="26" t="s">
        <v>23</v>
      </c>
      <c r="K16" s="9">
        <v>6.4</v>
      </c>
      <c r="L16" s="9">
        <v>15.8</v>
      </c>
      <c r="M16" s="9">
        <v>65.891304347826079</v>
      </c>
      <c r="N16" s="9">
        <v>20.9</v>
      </c>
      <c r="O16" s="10" t="s">
        <v>54</v>
      </c>
      <c r="P16" s="26" t="s">
        <v>23</v>
      </c>
      <c r="Q16" s="9">
        <v>0.7</v>
      </c>
      <c r="R16" s="9">
        <v>13.373913043478263</v>
      </c>
      <c r="S16" s="9"/>
      <c r="T16" s="9"/>
      <c r="U16" s="9"/>
      <c r="AA16" s="10"/>
    </row>
    <row r="17" spans="1:27" x14ac:dyDescent="0.25">
      <c r="A17" s="8">
        <v>15</v>
      </c>
      <c r="B17" s="9">
        <v>21.6</v>
      </c>
      <c r="C17" s="9">
        <v>6.6</v>
      </c>
      <c r="D17" s="24">
        <v>0</v>
      </c>
      <c r="E17" s="9">
        <v>4.9000000000000004</v>
      </c>
      <c r="F17" s="9">
        <v>8.1</v>
      </c>
      <c r="G17" s="9">
        <v>15.445833333333331</v>
      </c>
      <c r="H17" s="9">
        <v>13.800000000000006</v>
      </c>
      <c r="I17" s="9">
        <v>2.5697916666666667</v>
      </c>
      <c r="J17" s="26" t="s">
        <v>28</v>
      </c>
      <c r="K17" s="9">
        <v>1.6</v>
      </c>
      <c r="L17" s="9">
        <v>16.899999999999999</v>
      </c>
      <c r="M17" s="9">
        <v>67.850000000000009</v>
      </c>
      <c r="N17" s="9">
        <v>20.9</v>
      </c>
      <c r="O17" s="10" t="s">
        <v>55</v>
      </c>
      <c r="P17" s="26" t="s">
        <v>28</v>
      </c>
      <c r="Q17" s="9">
        <v>4.8</v>
      </c>
      <c r="R17" s="9">
        <v>14.608333333333333</v>
      </c>
      <c r="S17" s="9"/>
      <c r="T17" s="9"/>
      <c r="U17" s="9"/>
      <c r="AA17" s="10"/>
    </row>
    <row r="18" spans="1:27" x14ac:dyDescent="0.25">
      <c r="A18" s="8">
        <v>16</v>
      </c>
      <c r="B18" s="9">
        <v>23.7</v>
      </c>
      <c r="C18" s="9">
        <v>10.8</v>
      </c>
      <c r="D18" s="24">
        <v>0</v>
      </c>
      <c r="E18" s="9">
        <v>8.1999999999999993</v>
      </c>
      <c r="F18" s="9">
        <v>11</v>
      </c>
      <c r="G18" s="9">
        <v>16.091666666666672</v>
      </c>
      <c r="H18" s="9">
        <v>13.800000000000006</v>
      </c>
      <c r="I18" s="9">
        <v>1.9333333333333329</v>
      </c>
      <c r="J18" s="26" t="s">
        <v>36</v>
      </c>
      <c r="K18" s="9">
        <v>4.8</v>
      </c>
      <c r="L18" s="9">
        <v>20</v>
      </c>
      <c r="M18" s="9">
        <v>61.05833333333333</v>
      </c>
      <c r="N18" s="9">
        <v>22.5</v>
      </c>
      <c r="O18" s="10" t="s">
        <v>43</v>
      </c>
      <c r="P18" s="26" t="s">
        <v>24</v>
      </c>
      <c r="Q18" s="9">
        <v>4.4000000000000004</v>
      </c>
      <c r="R18" s="9">
        <v>18.108333333333334</v>
      </c>
      <c r="S18" s="9"/>
      <c r="T18" s="9"/>
      <c r="U18" s="9"/>
      <c r="AA18" s="10"/>
    </row>
    <row r="19" spans="1:27" x14ac:dyDescent="0.25">
      <c r="A19" s="8">
        <v>17</v>
      </c>
      <c r="B19" s="9">
        <v>24.2</v>
      </c>
      <c r="C19" s="9">
        <v>16.600000000000001</v>
      </c>
      <c r="D19" s="24">
        <v>0</v>
      </c>
      <c r="E19" s="9">
        <v>16.2</v>
      </c>
      <c r="F19" s="9">
        <v>17.100000000000001</v>
      </c>
      <c r="G19" s="9">
        <v>16.724999999999998</v>
      </c>
      <c r="H19" s="9">
        <v>13.91666666666667</v>
      </c>
      <c r="I19" s="9">
        <v>7.0687499999999988</v>
      </c>
      <c r="J19" s="26" t="s">
        <v>24</v>
      </c>
      <c r="K19" s="9">
        <v>3.2</v>
      </c>
      <c r="L19" s="9">
        <v>19.399999999999999</v>
      </c>
      <c r="M19" s="9">
        <v>63.104166666666679</v>
      </c>
      <c r="N19" s="9">
        <v>49.9</v>
      </c>
      <c r="O19" s="10" t="s">
        <v>56</v>
      </c>
      <c r="P19" s="26" t="s">
        <v>23</v>
      </c>
      <c r="Q19" s="9">
        <v>1.3</v>
      </c>
      <c r="R19" s="9">
        <v>17.933333333333334</v>
      </c>
      <c r="S19" s="9"/>
      <c r="T19" s="9"/>
      <c r="U19" s="9"/>
      <c r="AA19" s="10"/>
    </row>
    <row r="20" spans="1:27" x14ac:dyDescent="0.25">
      <c r="A20" s="8">
        <v>18</v>
      </c>
      <c r="B20" s="9">
        <v>18.3</v>
      </c>
      <c r="C20" s="9">
        <v>9.6999999999999993</v>
      </c>
      <c r="D20" s="24">
        <v>0</v>
      </c>
      <c r="E20" s="9">
        <v>7.5</v>
      </c>
      <c r="F20" s="9">
        <v>10.7</v>
      </c>
      <c r="G20" s="9">
        <v>16.554166666666671</v>
      </c>
      <c r="H20" s="9">
        <v>14.08333333333333</v>
      </c>
      <c r="I20" s="9">
        <v>7.5114583333333345</v>
      </c>
      <c r="J20" s="26" t="s">
        <v>23</v>
      </c>
      <c r="K20" s="9">
        <v>9.6999999999999993</v>
      </c>
      <c r="L20" s="9">
        <v>14.1</v>
      </c>
      <c r="M20" s="9">
        <v>59.075000000000017</v>
      </c>
      <c r="N20" s="9">
        <v>40.200000000000003</v>
      </c>
      <c r="O20" s="10" t="s">
        <v>56</v>
      </c>
      <c r="P20" s="26" t="s">
        <v>23</v>
      </c>
      <c r="Q20" s="9">
        <v>2.9</v>
      </c>
      <c r="R20" s="9">
        <v>13.20833333333333</v>
      </c>
      <c r="S20" s="9"/>
      <c r="T20" s="9"/>
      <c r="U20" s="9"/>
      <c r="AA20" s="10"/>
    </row>
    <row r="21" spans="1:27" x14ac:dyDescent="0.25">
      <c r="A21" s="8">
        <v>19</v>
      </c>
      <c r="B21" s="9">
        <v>19</v>
      </c>
      <c r="C21" s="9">
        <v>8.9</v>
      </c>
      <c r="D21" s="24">
        <v>0</v>
      </c>
      <c r="E21" s="9">
        <v>5.8</v>
      </c>
      <c r="F21" s="9">
        <v>8.6999999999999993</v>
      </c>
      <c r="G21" s="9">
        <v>16.404166666666669</v>
      </c>
      <c r="H21" s="9">
        <v>14.237500000000002</v>
      </c>
      <c r="I21" s="9">
        <v>7.6416666666666719</v>
      </c>
      <c r="J21" s="26" t="s">
        <v>26</v>
      </c>
      <c r="K21" s="9">
        <v>11.3</v>
      </c>
      <c r="L21" s="9">
        <v>15.4</v>
      </c>
      <c r="M21" s="9">
        <v>65.658333333333331</v>
      </c>
      <c r="N21" s="9">
        <v>38.6</v>
      </c>
      <c r="O21" s="10" t="s">
        <v>57</v>
      </c>
      <c r="P21" s="26" t="s">
        <v>25</v>
      </c>
      <c r="Q21" s="9">
        <v>3.4</v>
      </c>
      <c r="R21" s="9">
        <v>13.583333333333334</v>
      </c>
      <c r="S21" s="9"/>
      <c r="T21" s="9"/>
      <c r="U21" s="9"/>
      <c r="AA21" s="10"/>
    </row>
    <row r="22" spans="1:27" x14ac:dyDescent="0.25">
      <c r="A22" s="8">
        <v>20</v>
      </c>
      <c r="B22" s="9">
        <v>22.6</v>
      </c>
      <c r="C22" s="9">
        <v>7.6</v>
      </c>
      <c r="D22" s="24">
        <v>0</v>
      </c>
      <c r="E22" s="9">
        <v>4.8</v>
      </c>
      <c r="F22" s="9">
        <v>8.1999999999999993</v>
      </c>
      <c r="G22" s="9">
        <v>16.495833333333334</v>
      </c>
      <c r="H22" s="9">
        <v>14.324999999999998</v>
      </c>
      <c r="I22" s="9">
        <v>4.2677083333333323</v>
      </c>
      <c r="J22" s="26" t="s">
        <v>24</v>
      </c>
      <c r="K22" s="9">
        <v>1.6</v>
      </c>
      <c r="L22" s="9">
        <v>14.1</v>
      </c>
      <c r="M22" s="9">
        <v>62.574999999999996</v>
      </c>
      <c r="N22" s="9">
        <v>22.5</v>
      </c>
      <c r="O22" s="10" t="s">
        <v>58</v>
      </c>
      <c r="P22" s="26" t="s">
        <v>26</v>
      </c>
      <c r="Q22" s="9">
        <v>8.5</v>
      </c>
      <c r="R22" s="9">
        <v>15.308333333333332</v>
      </c>
      <c r="S22" s="9"/>
      <c r="T22" s="9"/>
      <c r="U22" s="9"/>
      <c r="AA22" s="10"/>
    </row>
    <row r="23" spans="1:27" x14ac:dyDescent="0.25">
      <c r="A23" s="8">
        <v>21</v>
      </c>
      <c r="B23" s="9">
        <v>22.4</v>
      </c>
      <c r="C23" s="9">
        <v>10</v>
      </c>
      <c r="D23" s="24">
        <v>0</v>
      </c>
      <c r="E23" s="9">
        <v>7.6</v>
      </c>
      <c r="F23" s="9">
        <v>11.8</v>
      </c>
      <c r="G23" s="9">
        <v>17.133333333333333</v>
      </c>
      <c r="H23" s="9">
        <v>14.416666666666666</v>
      </c>
      <c r="I23" s="9">
        <v>3.3687500000000021</v>
      </c>
      <c r="J23" s="26" t="s">
        <v>26</v>
      </c>
      <c r="K23" s="9">
        <v>8</v>
      </c>
      <c r="L23" s="9">
        <v>19.7</v>
      </c>
      <c r="M23" s="9">
        <v>73.754166666666677</v>
      </c>
      <c r="N23" s="9">
        <v>20.9</v>
      </c>
      <c r="O23" s="10" t="s">
        <v>59</v>
      </c>
      <c r="P23" s="26" t="s">
        <v>26</v>
      </c>
      <c r="Q23" s="9">
        <v>3.7</v>
      </c>
      <c r="R23" s="9">
        <v>15.824999999999996</v>
      </c>
      <c r="S23" s="9"/>
      <c r="T23" s="9"/>
      <c r="U23" s="9"/>
      <c r="AA23" s="10"/>
    </row>
    <row r="24" spans="1:27" x14ac:dyDescent="0.25">
      <c r="A24" s="8">
        <v>22</v>
      </c>
      <c r="B24" s="9">
        <v>26.1</v>
      </c>
      <c r="C24" s="9">
        <v>11.8</v>
      </c>
      <c r="D24" s="24">
        <v>0</v>
      </c>
      <c r="E24" s="9">
        <v>9.1999999999999993</v>
      </c>
      <c r="F24" s="9">
        <v>13.1</v>
      </c>
      <c r="G24" s="9">
        <v>17.292307692307688</v>
      </c>
      <c r="H24" s="9">
        <v>14.5</v>
      </c>
      <c r="I24" s="9">
        <v>2.7833333333333363</v>
      </c>
      <c r="J24" s="26" t="s">
        <v>24</v>
      </c>
      <c r="K24" s="9">
        <v>3.2</v>
      </c>
      <c r="L24" s="9">
        <v>20.399999999999999</v>
      </c>
      <c r="M24" s="9">
        <v>87.36666666666666</v>
      </c>
      <c r="N24" s="9">
        <v>20.9</v>
      </c>
      <c r="O24" s="10" t="s">
        <v>60</v>
      </c>
      <c r="P24" s="26" t="s">
        <v>24</v>
      </c>
      <c r="Q24" s="9">
        <v>3.9</v>
      </c>
      <c r="R24" s="9">
        <v>16.753846153846151</v>
      </c>
      <c r="S24" s="9"/>
      <c r="T24" s="9"/>
      <c r="U24" s="9"/>
      <c r="AA24" s="10"/>
    </row>
    <row r="25" spans="1:27" x14ac:dyDescent="0.25">
      <c r="A25" s="8">
        <v>23</v>
      </c>
      <c r="B25" s="9">
        <v>25</v>
      </c>
      <c r="C25" s="9">
        <v>10.1</v>
      </c>
      <c r="D25" s="24">
        <v>0</v>
      </c>
      <c r="E25" s="9">
        <v>7.9</v>
      </c>
      <c r="F25" s="9">
        <v>12.1</v>
      </c>
      <c r="G25" s="9">
        <v>17.992307692307694</v>
      </c>
      <c r="H25" s="9">
        <v>14.738461538461543</v>
      </c>
      <c r="I25" s="9">
        <v>2.9229166666666679</v>
      </c>
      <c r="J25" s="26" t="s">
        <v>23</v>
      </c>
      <c r="K25" s="9">
        <v>3.2</v>
      </c>
      <c r="L25" s="9">
        <v>19</v>
      </c>
      <c r="M25" s="9">
        <v>59.91538461538461</v>
      </c>
      <c r="N25" s="9">
        <v>29</v>
      </c>
      <c r="O25" s="10" t="s">
        <v>61</v>
      </c>
      <c r="P25" s="26" t="s">
        <v>29</v>
      </c>
      <c r="Q25" s="9">
        <v>7.1</v>
      </c>
      <c r="R25" s="9">
        <v>20.846153846153847</v>
      </c>
      <c r="S25" s="9"/>
      <c r="T25" s="9"/>
      <c r="U25" s="9"/>
      <c r="AA25" s="10"/>
    </row>
    <row r="26" spans="1:27" x14ac:dyDescent="0.25">
      <c r="A26" s="8">
        <v>24</v>
      </c>
      <c r="B26" s="9">
        <v>23.2</v>
      </c>
      <c r="C26" s="9">
        <v>14.8</v>
      </c>
      <c r="D26" s="24">
        <v>9.4</v>
      </c>
      <c r="E26" s="9">
        <v>13.4</v>
      </c>
      <c r="F26" s="9">
        <v>16.2</v>
      </c>
      <c r="G26" s="9">
        <v>18.400000000000002</v>
      </c>
      <c r="H26" s="9">
        <v>14.883333333333333</v>
      </c>
      <c r="I26" s="9">
        <v>2.0854166666666658</v>
      </c>
      <c r="J26" s="26" t="s">
        <v>24</v>
      </c>
      <c r="K26" s="9">
        <v>1.6</v>
      </c>
      <c r="L26" s="9">
        <v>19.7</v>
      </c>
      <c r="M26" s="9">
        <v>78.079166666666666</v>
      </c>
      <c r="N26" s="9">
        <v>27.4</v>
      </c>
      <c r="O26" s="10" t="s">
        <v>49</v>
      </c>
      <c r="P26" s="26" t="s">
        <v>36</v>
      </c>
      <c r="Q26" s="9">
        <v>1.5</v>
      </c>
      <c r="R26" s="9">
        <v>17.795833333333334</v>
      </c>
      <c r="S26" s="9"/>
      <c r="T26" s="9"/>
      <c r="U26" s="9"/>
      <c r="AA26" s="10"/>
    </row>
    <row r="27" spans="1:27" x14ac:dyDescent="0.25">
      <c r="A27" s="8">
        <v>25</v>
      </c>
      <c r="B27" s="9">
        <v>20.6</v>
      </c>
      <c r="C27" s="9">
        <v>12.4</v>
      </c>
      <c r="D27" s="24">
        <v>0.4</v>
      </c>
      <c r="E27" s="9">
        <v>10.9</v>
      </c>
      <c r="F27" s="9">
        <v>12</v>
      </c>
      <c r="G27" s="9">
        <v>18.195833333333336</v>
      </c>
      <c r="H27" s="9">
        <v>15.091666666666663</v>
      </c>
      <c r="I27" s="9">
        <v>5.0343749999999998</v>
      </c>
      <c r="J27" s="26" t="s">
        <v>24</v>
      </c>
      <c r="K27" s="9">
        <v>9.6999999999999993</v>
      </c>
      <c r="L27" s="9">
        <v>16.2</v>
      </c>
      <c r="M27" s="9">
        <v>65.22499999999998</v>
      </c>
      <c r="N27" s="9">
        <v>46.7</v>
      </c>
      <c r="O27" s="10" t="s">
        <v>62</v>
      </c>
      <c r="P27" s="26" t="s">
        <v>24</v>
      </c>
      <c r="Q27" s="9">
        <v>5.7</v>
      </c>
      <c r="R27" s="9">
        <v>15.141666666666666</v>
      </c>
      <c r="S27" s="9"/>
      <c r="T27" s="9"/>
      <c r="U27" s="9"/>
      <c r="AA27" s="10"/>
    </row>
    <row r="28" spans="1:27" x14ac:dyDescent="0.25">
      <c r="A28" s="8">
        <v>26</v>
      </c>
      <c r="B28" s="9">
        <v>19.3</v>
      </c>
      <c r="C28" s="9">
        <v>8.6</v>
      </c>
      <c r="D28" s="24">
        <v>0</v>
      </c>
      <c r="E28" s="9">
        <v>5.9</v>
      </c>
      <c r="F28" s="9">
        <v>9.4</v>
      </c>
      <c r="G28" s="9">
        <v>17.55833333333333</v>
      </c>
      <c r="H28" s="9">
        <v>15.245833333333337</v>
      </c>
      <c r="I28" s="9">
        <v>4.3031250000000005</v>
      </c>
      <c r="J28" s="26" t="s">
        <v>24</v>
      </c>
      <c r="K28" s="9">
        <v>4.8</v>
      </c>
      <c r="L28" s="9">
        <v>15.6</v>
      </c>
      <c r="M28" s="9">
        <v>65.595833333333331</v>
      </c>
      <c r="N28" s="9">
        <v>33.799999999999997</v>
      </c>
      <c r="O28" s="10" t="s">
        <v>63</v>
      </c>
      <c r="P28" s="26" t="s">
        <v>27</v>
      </c>
      <c r="Q28" s="9">
        <v>1.8</v>
      </c>
      <c r="R28" s="9">
        <v>14.508333333333335</v>
      </c>
      <c r="S28" s="9"/>
      <c r="T28" s="9"/>
      <c r="U28" s="9"/>
      <c r="AA28" s="10"/>
    </row>
    <row r="29" spans="1:27" x14ac:dyDescent="0.25">
      <c r="A29" s="8">
        <v>27</v>
      </c>
      <c r="B29" s="9">
        <v>18.100000000000001</v>
      </c>
      <c r="C29" s="9">
        <v>11.4</v>
      </c>
      <c r="D29" s="24">
        <v>0</v>
      </c>
      <c r="E29" s="9">
        <v>10.5</v>
      </c>
      <c r="F29" s="9">
        <v>11.2</v>
      </c>
      <c r="G29" s="9">
        <v>17.033333333333335</v>
      </c>
      <c r="H29" s="9">
        <v>15.300000000000006</v>
      </c>
      <c r="I29" s="9">
        <v>6.4083333333333323</v>
      </c>
      <c r="J29" s="26" t="s">
        <v>24</v>
      </c>
      <c r="K29" s="9">
        <v>4.8</v>
      </c>
      <c r="L29" s="9">
        <v>15.7</v>
      </c>
      <c r="M29" s="9">
        <v>65.116666666666688</v>
      </c>
      <c r="N29" s="9">
        <v>37</v>
      </c>
      <c r="O29" s="10" t="s">
        <v>64</v>
      </c>
      <c r="P29" s="26" t="s">
        <v>24</v>
      </c>
      <c r="Q29" s="9">
        <v>5.0999999999999996</v>
      </c>
      <c r="R29" s="9">
        <v>13.929166666666667</v>
      </c>
      <c r="S29" s="9"/>
      <c r="T29" s="9"/>
      <c r="U29" s="9"/>
      <c r="AA29" s="10"/>
    </row>
    <row r="30" spans="1:27" x14ac:dyDescent="0.25">
      <c r="A30" s="8">
        <v>28</v>
      </c>
      <c r="B30" s="9">
        <v>18.2</v>
      </c>
      <c r="C30" s="9">
        <v>9</v>
      </c>
      <c r="D30" s="24">
        <v>3.6</v>
      </c>
      <c r="E30" s="9">
        <v>6.8</v>
      </c>
      <c r="F30" s="9">
        <v>10.199999999999999</v>
      </c>
      <c r="G30" s="9">
        <v>16.845833333333335</v>
      </c>
      <c r="H30" s="9">
        <v>15.270833333333334</v>
      </c>
      <c r="I30" s="9">
        <v>3.4166666666666714</v>
      </c>
      <c r="J30" s="26" t="s">
        <v>24</v>
      </c>
      <c r="K30" s="9">
        <v>4.8</v>
      </c>
      <c r="L30" s="9">
        <v>16.2</v>
      </c>
      <c r="M30" s="9">
        <v>66.770833333333329</v>
      </c>
      <c r="N30" s="9">
        <v>35.4</v>
      </c>
      <c r="O30" s="10" t="s">
        <v>54</v>
      </c>
      <c r="P30" s="26" t="s">
        <v>30</v>
      </c>
      <c r="Q30" s="9">
        <v>0.9</v>
      </c>
      <c r="R30" s="9">
        <v>14.733333333333334</v>
      </c>
      <c r="S30" s="9"/>
      <c r="T30" s="9"/>
      <c r="U30" s="9"/>
      <c r="AA30" s="10"/>
    </row>
    <row r="31" spans="1:27" x14ac:dyDescent="0.25">
      <c r="A31" s="8">
        <v>29</v>
      </c>
      <c r="B31" s="9">
        <v>21</v>
      </c>
      <c r="C31" s="9">
        <v>12.3</v>
      </c>
      <c r="D31" s="24">
        <v>5</v>
      </c>
      <c r="E31" s="9">
        <v>12</v>
      </c>
      <c r="F31" s="9">
        <v>13.2</v>
      </c>
      <c r="G31" s="9">
        <v>16.68333333333333</v>
      </c>
      <c r="H31" s="9">
        <v>15.199999999999994</v>
      </c>
      <c r="I31" s="9">
        <v>2.4343750000000002</v>
      </c>
      <c r="J31" s="26" t="s">
        <v>24</v>
      </c>
      <c r="K31" s="9">
        <v>3.2</v>
      </c>
      <c r="L31" s="9">
        <v>15.3</v>
      </c>
      <c r="M31" s="9">
        <v>82.558333333333323</v>
      </c>
      <c r="N31" s="9">
        <v>32.200000000000003</v>
      </c>
      <c r="O31" s="10" t="s">
        <v>55</v>
      </c>
      <c r="P31" s="26" t="s">
        <v>24</v>
      </c>
      <c r="Q31" s="9">
        <v>1.7</v>
      </c>
      <c r="R31" s="9">
        <v>15.137500000000001</v>
      </c>
      <c r="S31" s="9"/>
      <c r="T31" s="12"/>
      <c r="U31" s="9"/>
      <c r="AA31" s="10"/>
    </row>
    <row r="32" spans="1:27" x14ac:dyDescent="0.25">
      <c r="A32" s="8">
        <v>30</v>
      </c>
      <c r="B32" s="9">
        <v>20.3</v>
      </c>
      <c r="C32" s="9">
        <v>12.3</v>
      </c>
      <c r="D32" s="24">
        <v>5.6</v>
      </c>
      <c r="E32" s="9">
        <v>11.6</v>
      </c>
      <c r="F32" s="9">
        <v>13.4</v>
      </c>
      <c r="G32" s="9">
        <v>16.865217391304345</v>
      </c>
      <c r="H32" s="9">
        <v>15.199999999999994</v>
      </c>
      <c r="I32" s="9">
        <v>2.1010416666666658</v>
      </c>
      <c r="J32" s="26" t="s">
        <v>27</v>
      </c>
      <c r="K32" s="9">
        <v>0</v>
      </c>
      <c r="L32" s="9">
        <v>17.7</v>
      </c>
      <c r="M32" s="9">
        <v>82.213043478260857</v>
      </c>
      <c r="N32" s="9">
        <v>17.7</v>
      </c>
      <c r="O32" s="10" t="s">
        <v>49</v>
      </c>
      <c r="P32" s="26" t="s">
        <v>29</v>
      </c>
      <c r="Q32" s="9">
        <v>1.8</v>
      </c>
      <c r="R32" s="9">
        <v>15.086956521739127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19.526666666666667</v>
      </c>
      <c r="C34" s="14">
        <f>AVERAGE(C3:C33)</f>
        <v>10.156666666666666</v>
      </c>
      <c r="D34" s="14">
        <f>SUM(D3:D33)</f>
        <v>39.800000000000004</v>
      </c>
      <c r="E34" s="14">
        <f>AVERAGE(E3:E33)</f>
        <v>8.5000000000000018</v>
      </c>
      <c r="F34" s="14">
        <f>AVERAGE(F3:F33)</f>
        <v>11.09333333333333</v>
      </c>
      <c r="G34" s="14">
        <f>AVERAGE(G3:G33)</f>
        <v>16.261498049052399</v>
      </c>
      <c r="H34" s="14">
        <f>AVERAGE(H3:H33)</f>
        <v>14.004754273504274</v>
      </c>
      <c r="I34" s="14">
        <f>AVERAGE(I3:I33)</f>
        <v>5.3813194444444434</v>
      </c>
      <c r="J34" s="14"/>
      <c r="K34" s="14"/>
      <c r="L34" s="15">
        <f>AVERAGE(L3:L33)</f>
        <v>15.509999999999998</v>
      </c>
      <c r="M34" s="14">
        <f>AVERAGE(M3:M33)</f>
        <v>72.059800260126337</v>
      </c>
      <c r="N34" s="14">
        <f>MAX(N3:N33)</f>
        <v>57.9</v>
      </c>
      <c r="O34" s="16"/>
      <c r="P34" s="17"/>
      <c r="Q34" s="18">
        <v>199.5</v>
      </c>
      <c r="R34" s="19">
        <f>AVERAGE(R3:R33)</f>
        <v>14.408556763285025</v>
      </c>
      <c r="S34" s="20"/>
      <c r="AA34" s="10"/>
    </row>
    <row r="35" spans="1:28" x14ac:dyDescent="0.25">
      <c r="A35" s="21" t="s">
        <v>19</v>
      </c>
      <c r="B35" s="14">
        <f>MAX(B3:B33)</f>
        <v>26.1</v>
      </c>
      <c r="C35" s="14">
        <f>MIN(C3:C33)</f>
        <v>5.4</v>
      </c>
      <c r="D35" s="14">
        <f>MAX(D3:D33)</f>
        <v>9.4</v>
      </c>
      <c r="E35" s="14">
        <f>MIN(E3:E33)</f>
        <v>3.5</v>
      </c>
      <c r="F35" s="14">
        <f>MIN(F3:F33)</f>
        <v>6.3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8.5</v>
      </c>
      <c r="R35" s="19">
        <f>MIN(R3:R33)</f>
        <v>10.920833333333334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14.841666666666667</v>
      </c>
      <c r="C37" s="24">
        <f>COUNTIF(C3:C33,"&lt;0")</f>
        <v>0</v>
      </c>
      <c r="D37" s="24">
        <f>COUNTIF(D3:D33,"&gt;0.1")</f>
        <v>9</v>
      </c>
      <c r="E37" s="24">
        <f>COUNTIF(E3:E33,"&lt;0")</f>
        <v>0</v>
      </c>
      <c r="Q37" s="24">
        <f>COUNTIF(Q3:Q33,"&lt;0.05")</f>
        <v>0</v>
      </c>
      <c r="AB37" s="10"/>
    </row>
    <row r="38" spans="1:28" x14ac:dyDescent="0.25">
      <c r="D38" s="24">
        <f>COUNTIF(D3:D33,"&gt;0.9")</f>
        <v>7</v>
      </c>
    </row>
    <row r="39" spans="1:28" x14ac:dyDescent="0.25">
      <c r="Q39" s="24" t="s">
        <v>20</v>
      </c>
    </row>
    <row r="41" spans="1:28" x14ac:dyDescent="0.25">
      <c r="Q41" s="9">
        <f>SUM(Q3:Q33)</f>
        <v>101.19999999999999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43DD-38E1-4F51-A22B-B55A0A650035}">
  <sheetPr>
    <pageSetUpPr fitToPage="1"/>
  </sheetPr>
  <dimension ref="A1:AB41"/>
  <sheetViews>
    <sheetView topLeftCell="A10" workbookViewId="0">
      <selection activeCell="I34" sqref="I34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  <c r="T2" s="4" t="s">
        <v>66</v>
      </c>
      <c r="U2" s="4" t="s">
        <v>67</v>
      </c>
    </row>
    <row r="3" spans="1:27" x14ac:dyDescent="0.25">
      <c r="A3" s="8">
        <v>1</v>
      </c>
      <c r="B3" s="9">
        <v>17.100000000000001</v>
      </c>
      <c r="C3" s="9">
        <v>11.7</v>
      </c>
      <c r="D3" s="24">
        <v>1</v>
      </c>
      <c r="E3" s="9">
        <v>11.2</v>
      </c>
      <c r="F3" s="9">
        <v>13.1</v>
      </c>
      <c r="G3" s="9">
        <v>17.016666666666669</v>
      </c>
      <c r="H3" s="9">
        <v>15.199999999999994</v>
      </c>
      <c r="I3" s="9">
        <v>2.9854166666666679</v>
      </c>
      <c r="J3" s="24" t="s">
        <v>23</v>
      </c>
      <c r="K3" s="9">
        <v>3.2</v>
      </c>
      <c r="L3" s="9">
        <v>14.8</v>
      </c>
      <c r="M3" s="9">
        <v>81.1875</v>
      </c>
      <c r="N3" s="9">
        <v>27.4</v>
      </c>
      <c r="O3" s="10">
        <v>0.8125</v>
      </c>
      <c r="P3" s="24" t="s">
        <v>24</v>
      </c>
      <c r="Q3" s="9">
        <v>0.4</v>
      </c>
      <c r="R3" s="9">
        <v>14.158333333333333</v>
      </c>
      <c r="S3" s="9"/>
      <c r="T3" s="9">
        <f>AVERAGE(B3:C3)</f>
        <v>14.4</v>
      </c>
      <c r="U3" s="9"/>
      <c r="V3" s="9"/>
      <c r="W3" s="9"/>
      <c r="AA3" s="10"/>
    </row>
    <row r="4" spans="1:27" x14ac:dyDescent="0.25">
      <c r="A4" s="8">
        <v>2</v>
      </c>
      <c r="B4" s="9">
        <v>19</v>
      </c>
      <c r="C4" s="9">
        <v>12.4</v>
      </c>
      <c r="D4" s="24">
        <v>0</v>
      </c>
      <c r="E4" s="9">
        <v>11.4</v>
      </c>
      <c r="F4" s="9">
        <v>11.8</v>
      </c>
      <c r="G4" s="9">
        <v>16.874999999999996</v>
      </c>
      <c r="H4" s="9">
        <v>15.179166666666667</v>
      </c>
      <c r="I4" s="9">
        <v>8.0479166666666693</v>
      </c>
      <c r="J4" s="24" t="s">
        <v>24</v>
      </c>
      <c r="K4" s="9">
        <v>9.6999999999999993</v>
      </c>
      <c r="L4" s="9">
        <v>16.600000000000001</v>
      </c>
      <c r="M4" s="9">
        <v>68.995833333333337</v>
      </c>
      <c r="N4" s="9">
        <v>41.8</v>
      </c>
      <c r="O4" s="10">
        <v>0.55208333333333337</v>
      </c>
      <c r="P4" s="24" t="s">
        <v>24</v>
      </c>
      <c r="Q4" s="9">
        <v>6</v>
      </c>
      <c r="R4" s="9">
        <v>15.066666666666668</v>
      </c>
      <c r="S4" s="9"/>
      <c r="T4" s="9">
        <f t="shared" ref="T4:T33" si="0">AVERAGE(B4:C4)</f>
        <v>15.7</v>
      </c>
      <c r="U4" s="9"/>
      <c r="AA4" s="10"/>
    </row>
    <row r="5" spans="1:27" x14ac:dyDescent="0.25">
      <c r="A5" s="8">
        <v>3</v>
      </c>
      <c r="B5" s="9">
        <v>19</v>
      </c>
      <c r="C5" s="9">
        <v>11.3</v>
      </c>
      <c r="D5" s="24">
        <v>3.2</v>
      </c>
      <c r="E5" s="9">
        <v>9.6</v>
      </c>
      <c r="F5" s="9">
        <v>12.3</v>
      </c>
      <c r="G5" s="9">
        <v>16.854166666666661</v>
      </c>
      <c r="H5" s="9">
        <v>15.100000000000003</v>
      </c>
      <c r="I5" s="9">
        <v>5.4583333333333348</v>
      </c>
      <c r="J5" s="24" t="s">
        <v>23</v>
      </c>
      <c r="K5" s="9">
        <v>9.6999999999999993</v>
      </c>
      <c r="L5" s="9">
        <v>16.899999999999999</v>
      </c>
      <c r="M5" s="9">
        <v>72.42916666666666</v>
      </c>
      <c r="N5" s="9">
        <v>38.6</v>
      </c>
      <c r="O5" s="10">
        <v>0.72916666666666663</v>
      </c>
      <c r="P5" s="24" t="s">
        <v>23</v>
      </c>
      <c r="Q5" s="9">
        <v>2</v>
      </c>
      <c r="R5" s="9">
        <v>14.841666666666667</v>
      </c>
      <c r="S5" s="9"/>
      <c r="T5" s="9">
        <f t="shared" si="0"/>
        <v>15.15</v>
      </c>
      <c r="U5" s="9"/>
      <c r="AA5" s="10"/>
    </row>
    <row r="6" spans="1:27" x14ac:dyDescent="0.25">
      <c r="A6" s="8">
        <v>4</v>
      </c>
      <c r="B6" s="9">
        <v>18.3</v>
      </c>
      <c r="C6" s="9">
        <v>11.3</v>
      </c>
      <c r="D6" s="24">
        <v>0</v>
      </c>
      <c r="E6" s="9">
        <v>9.8000000000000007</v>
      </c>
      <c r="F6" s="9">
        <v>11</v>
      </c>
      <c r="G6" s="9">
        <v>16.74583333333333</v>
      </c>
      <c r="H6" s="9">
        <v>15.100000000000003</v>
      </c>
      <c r="I6" s="9">
        <v>10.459375000000001</v>
      </c>
      <c r="J6" s="24" t="s">
        <v>23</v>
      </c>
      <c r="K6" s="9">
        <v>16.100000000000001</v>
      </c>
      <c r="L6" s="9">
        <v>15.4</v>
      </c>
      <c r="M6" s="9">
        <v>67.75833333333334</v>
      </c>
      <c r="N6" s="9">
        <v>49.9</v>
      </c>
      <c r="O6" s="10">
        <v>0.42708333333333331</v>
      </c>
      <c r="P6" s="24" t="s">
        <v>23</v>
      </c>
      <c r="Q6" s="9">
        <v>3.4</v>
      </c>
      <c r="R6" s="9">
        <v>14.341666666666667</v>
      </c>
      <c r="S6" s="9"/>
      <c r="T6" s="9">
        <f t="shared" si="0"/>
        <v>14.8</v>
      </c>
      <c r="U6" s="9"/>
      <c r="AA6" s="10"/>
    </row>
    <row r="7" spans="1:27" x14ac:dyDescent="0.25">
      <c r="A7" s="8">
        <v>5</v>
      </c>
      <c r="B7" s="9">
        <v>18.7</v>
      </c>
      <c r="C7" s="9">
        <v>9.3000000000000007</v>
      </c>
      <c r="D7" s="24">
        <v>0.4</v>
      </c>
      <c r="E7" s="9">
        <v>6.4</v>
      </c>
      <c r="F7" s="9">
        <v>9.1999999999999993</v>
      </c>
      <c r="G7" s="9">
        <v>16.633333333333336</v>
      </c>
      <c r="H7" s="9">
        <v>15.100000000000003</v>
      </c>
      <c r="I7" s="9">
        <v>6.2260416666666609</v>
      </c>
      <c r="J7" s="24" t="s">
        <v>23</v>
      </c>
      <c r="K7" s="9">
        <v>4.8</v>
      </c>
      <c r="L7" s="9">
        <v>14.3</v>
      </c>
      <c r="M7" s="9">
        <v>64.624999999999986</v>
      </c>
      <c r="N7" s="9">
        <v>27.4</v>
      </c>
      <c r="O7" s="10">
        <v>0.40625</v>
      </c>
      <c r="P7" s="24" t="s">
        <v>25</v>
      </c>
      <c r="Q7" s="9">
        <v>0.6</v>
      </c>
      <c r="R7" s="9">
        <v>14.712499999999997</v>
      </c>
      <c r="S7" s="9"/>
      <c r="T7" s="9">
        <f t="shared" si="0"/>
        <v>14</v>
      </c>
      <c r="U7" s="9"/>
      <c r="AA7" s="10"/>
    </row>
    <row r="8" spans="1:27" x14ac:dyDescent="0.25">
      <c r="A8" s="8">
        <v>6</v>
      </c>
      <c r="B8" s="9">
        <v>18.8</v>
      </c>
      <c r="C8" s="9">
        <v>13.9</v>
      </c>
      <c r="D8" s="24">
        <v>0</v>
      </c>
      <c r="E8" s="9">
        <v>12.6</v>
      </c>
      <c r="F8" s="9">
        <v>14.4</v>
      </c>
      <c r="G8" s="9">
        <v>16.691666666666666</v>
      </c>
      <c r="H8" s="9">
        <v>15.100000000000003</v>
      </c>
      <c r="I8" s="9">
        <v>12.102083333333333</v>
      </c>
      <c r="J8" s="24" t="s">
        <v>23</v>
      </c>
      <c r="K8" s="9">
        <v>11.3</v>
      </c>
      <c r="L8" s="9">
        <v>16.3</v>
      </c>
      <c r="M8" s="9">
        <v>76.962499999999991</v>
      </c>
      <c r="N8" s="9">
        <v>57.9</v>
      </c>
      <c r="O8" s="10">
        <v>0.55208333333333337</v>
      </c>
      <c r="P8" s="24" t="s">
        <v>27</v>
      </c>
      <c r="Q8" s="9">
        <v>0.2</v>
      </c>
      <c r="R8" s="9">
        <v>16.2</v>
      </c>
      <c r="S8" s="9"/>
      <c r="T8" s="9">
        <f t="shared" si="0"/>
        <v>16.350000000000001</v>
      </c>
      <c r="U8" s="9"/>
      <c r="AA8" s="10"/>
    </row>
    <row r="9" spans="1:27" x14ac:dyDescent="0.25">
      <c r="A9" s="8">
        <v>7</v>
      </c>
      <c r="B9" s="9">
        <v>24.8</v>
      </c>
      <c r="C9" s="9">
        <v>13</v>
      </c>
      <c r="D9" s="24">
        <v>0</v>
      </c>
      <c r="E9" s="9">
        <v>11.3</v>
      </c>
      <c r="F9" s="9">
        <v>12.5</v>
      </c>
      <c r="G9" s="9">
        <v>16.854166666666668</v>
      </c>
      <c r="H9" s="9">
        <v>15.100000000000003</v>
      </c>
      <c r="I9" s="9">
        <v>7.209374999999997</v>
      </c>
      <c r="J9" s="24" t="s">
        <v>28</v>
      </c>
      <c r="K9" s="9">
        <v>6.4</v>
      </c>
      <c r="L9" s="9">
        <v>17.3</v>
      </c>
      <c r="M9" s="9">
        <v>67.325000000000003</v>
      </c>
      <c r="N9" s="9">
        <v>35.4</v>
      </c>
      <c r="O9" s="10">
        <v>1.0416666666666666E-2</v>
      </c>
      <c r="P9" s="24" t="s">
        <v>23</v>
      </c>
      <c r="Q9" s="9">
        <v>8.3000000000000007</v>
      </c>
      <c r="R9" s="9">
        <v>18.283333333333335</v>
      </c>
      <c r="S9" s="9"/>
      <c r="T9" s="9">
        <f t="shared" si="0"/>
        <v>18.899999999999999</v>
      </c>
      <c r="U9" s="9">
        <f>AVERAGE(T3:T9)</f>
        <v>15.614285714285716</v>
      </c>
      <c r="AA9" s="10"/>
    </row>
    <row r="10" spans="1:27" x14ac:dyDescent="0.25">
      <c r="A10" s="8">
        <v>8</v>
      </c>
      <c r="B10" s="9">
        <v>24.7</v>
      </c>
      <c r="C10" s="9">
        <v>14.6</v>
      </c>
      <c r="D10" s="24">
        <v>0</v>
      </c>
      <c r="E10" s="9">
        <v>12.6</v>
      </c>
      <c r="F10" s="9">
        <v>14.3</v>
      </c>
      <c r="G10" s="9">
        <v>17.93333333333333</v>
      </c>
      <c r="H10" s="9">
        <v>15.116666666666665</v>
      </c>
      <c r="I10" s="9">
        <v>8.6322916666666618</v>
      </c>
      <c r="J10" s="24" t="s">
        <v>26</v>
      </c>
      <c r="K10" s="9">
        <v>6.4</v>
      </c>
      <c r="L10" s="9">
        <v>22</v>
      </c>
      <c r="M10" s="9">
        <v>68.133333333333326</v>
      </c>
      <c r="N10" s="9">
        <v>38.6</v>
      </c>
      <c r="O10" s="10">
        <v>0.51041666666666663</v>
      </c>
      <c r="P10" s="24" t="s">
        <v>23</v>
      </c>
      <c r="Q10" s="9">
        <v>6.3</v>
      </c>
      <c r="R10" s="9">
        <v>18.62083333333333</v>
      </c>
      <c r="S10" s="9"/>
      <c r="T10" s="9">
        <f t="shared" si="0"/>
        <v>19.649999999999999</v>
      </c>
      <c r="U10" s="9">
        <f t="shared" ref="U10:U32" si="1">AVERAGE(T4:T10)</f>
        <v>16.364285714285717</v>
      </c>
      <c r="AA10" s="10"/>
    </row>
    <row r="11" spans="1:27" x14ac:dyDescent="0.25">
      <c r="A11" s="8">
        <v>9</v>
      </c>
      <c r="B11" s="9">
        <v>24.3</v>
      </c>
      <c r="C11" s="9">
        <v>12.5</v>
      </c>
      <c r="D11" s="24">
        <v>0</v>
      </c>
      <c r="E11" s="9">
        <v>10.6</v>
      </c>
      <c r="F11" s="9">
        <v>13.3</v>
      </c>
      <c r="G11" s="9">
        <v>18.420833333333331</v>
      </c>
      <c r="H11" s="9">
        <v>15.258333333333338</v>
      </c>
      <c r="I11" s="9">
        <v>5.638541666666665</v>
      </c>
      <c r="J11" s="24" t="s">
        <v>26</v>
      </c>
      <c r="K11" s="9">
        <v>4.8</v>
      </c>
      <c r="L11" s="9">
        <v>17.600000000000001</v>
      </c>
      <c r="M11" s="9">
        <v>61.591666666666661</v>
      </c>
      <c r="N11" s="9">
        <v>22.5</v>
      </c>
      <c r="O11" s="10">
        <v>9.375E-2</v>
      </c>
      <c r="P11" s="24" t="s">
        <v>23</v>
      </c>
      <c r="Q11" s="9">
        <v>9.3000000000000007</v>
      </c>
      <c r="R11" s="9">
        <v>18.074999999999999</v>
      </c>
      <c r="S11" s="9"/>
      <c r="T11" s="9">
        <f t="shared" si="0"/>
        <v>18.399999999999999</v>
      </c>
      <c r="U11" s="9">
        <f t="shared" si="1"/>
        <v>16.75</v>
      </c>
      <c r="AA11" s="10"/>
    </row>
    <row r="12" spans="1:27" x14ac:dyDescent="0.25">
      <c r="A12" s="8">
        <v>10</v>
      </c>
      <c r="B12" s="9">
        <v>26.9</v>
      </c>
      <c r="C12" s="9">
        <v>12.4</v>
      </c>
      <c r="D12" s="24">
        <v>0</v>
      </c>
      <c r="E12" s="9">
        <v>10.1</v>
      </c>
      <c r="F12" s="9">
        <v>13.8</v>
      </c>
      <c r="G12" s="9">
        <v>18.982608695652171</v>
      </c>
      <c r="H12" s="9">
        <v>15.460869565217395</v>
      </c>
      <c r="I12" s="9">
        <v>3.3916666666666662</v>
      </c>
      <c r="J12" s="24" t="s">
        <v>35</v>
      </c>
      <c r="K12" s="9">
        <v>4.8</v>
      </c>
      <c r="L12" s="9">
        <v>21.4</v>
      </c>
      <c r="M12" s="9">
        <v>62.052173913043482</v>
      </c>
      <c r="N12" s="9">
        <v>22.5</v>
      </c>
      <c r="O12" s="10">
        <v>0.5625</v>
      </c>
      <c r="P12" s="24" t="s">
        <v>29</v>
      </c>
      <c r="Q12" s="9">
        <v>10.4</v>
      </c>
      <c r="R12" s="9">
        <v>19.643478260869564</v>
      </c>
      <c r="S12" s="9"/>
      <c r="T12" s="9">
        <f t="shared" si="0"/>
        <v>19.649999999999999</v>
      </c>
      <c r="U12" s="9">
        <f t="shared" si="1"/>
        <v>17.392857142857146</v>
      </c>
      <c r="AA12" s="10"/>
    </row>
    <row r="13" spans="1:27" x14ac:dyDescent="0.25">
      <c r="A13" s="8">
        <v>11</v>
      </c>
      <c r="B13" s="9">
        <v>27.8</v>
      </c>
      <c r="C13" s="9">
        <v>12.5</v>
      </c>
      <c r="D13" s="24">
        <v>0</v>
      </c>
      <c r="E13" s="9">
        <v>10.4</v>
      </c>
      <c r="F13" s="9">
        <v>14.5</v>
      </c>
      <c r="G13" s="9">
        <v>19.479166666666668</v>
      </c>
      <c r="H13" s="9">
        <v>15.691666666666665</v>
      </c>
      <c r="I13" s="9">
        <v>3.7968750000000013</v>
      </c>
      <c r="J13" s="24" t="s">
        <v>24</v>
      </c>
      <c r="K13" s="9">
        <v>6.4</v>
      </c>
      <c r="L13" s="9">
        <v>23</v>
      </c>
      <c r="M13" s="9">
        <v>58.36249999999999</v>
      </c>
      <c r="N13" s="9">
        <v>33.799999999999997</v>
      </c>
      <c r="O13" s="10">
        <v>0.54166666666666663</v>
      </c>
      <c r="P13" s="24" t="s">
        <v>26</v>
      </c>
      <c r="Q13" s="9">
        <v>4.0999999999999996</v>
      </c>
      <c r="R13" s="9">
        <v>20.862500000000004</v>
      </c>
      <c r="S13" s="9"/>
      <c r="T13" s="9">
        <f t="shared" si="0"/>
        <v>20.149999999999999</v>
      </c>
      <c r="U13" s="9">
        <f t="shared" si="1"/>
        <v>18.157142857142862</v>
      </c>
      <c r="AA13" s="10"/>
    </row>
    <row r="14" spans="1:27" x14ac:dyDescent="0.25">
      <c r="A14" s="8">
        <v>12</v>
      </c>
      <c r="B14" s="9">
        <v>24.2</v>
      </c>
      <c r="C14" s="9">
        <v>18.399999999999999</v>
      </c>
      <c r="D14" s="24">
        <v>0</v>
      </c>
      <c r="E14" s="9">
        <v>17.7</v>
      </c>
      <c r="F14" s="9">
        <v>18.8</v>
      </c>
      <c r="G14" s="9">
        <v>19.341666666666665</v>
      </c>
      <c r="H14" s="9">
        <v>15.937500000000002</v>
      </c>
      <c r="I14" s="9">
        <v>5.3572916666666659</v>
      </c>
      <c r="J14" s="24" t="s">
        <v>24</v>
      </c>
      <c r="K14" s="9">
        <v>1.6</v>
      </c>
      <c r="L14" s="11">
        <v>19.2</v>
      </c>
      <c r="M14" s="9">
        <v>64.8125</v>
      </c>
      <c r="N14" s="9">
        <v>38.6</v>
      </c>
      <c r="O14" s="10">
        <v>0.63541666666666663</v>
      </c>
      <c r="P14" s="24" t="s">
        <v>24</v>
      </c>
      <c r="Q14" s="9">
        <v>1.2</v>
      </c>
      <c r="R14" s="9">
        <v>19.741666666666664</v>
      </c>
      <c r="S14" s="9"/>
      <c r="T14" s="9">
        <f t="shared" si="0"/>
        <v>21.299999999999997</v>
      </c>
      <c r="U14" s="9">
        <f t="shared" si="1"/>
        <v>19.199999999999996</v>
      </c>
      <c r="AA14" s="10"/>
    </row>
    <row r="15" spans="1:27" x14ac:dyDescent="0.25">
      <c r="A15" s="8">
        <v>13</v>
      </c>
      <c r="B15" s="9">
        <v>21.8</v>
      </c>
      <c r="C15" s="9">
        <v>12</v>
      </c>
      <c r="D15" s="24">
        <v>0</v>
      </c>
      <c r="E15" s="9">
        <v>11.4</v>
      </c>
      <c r="F15" s="9">
        <v>13.4</v>
      </c>
      <c r="G15" s="9">
        <v>19.145833333333339</v>
      </c>
      <c r="H15" s="9">
        <v>16.149999999999995</v>
      </c>
      <c r="I15" s="9">
        <v>8.0270833333333353</v>
      </c>
      <c r="J15" s="24" t="s">
        <v>26</v>
      </c>
      <c r="K15" s="9">
        <v>8</v>
      </c>
      <c r="L15" s="9">
        <v>17.5</v>
      </c>
      <c r="M15" s="9">
        <v>59.866666666666653</v>
      </c>
      <c r="N15" s="9">
        <v>37</v>
      </c>
      <c r="O15" s="10">
        <v>0.58333333333333337</v>
      </c>
      <c r="P15" s="24" t="s">
        <v>26</v>
      </c>
      <c r="Q15" s="9">
        <v>8.8000000000000007</v>
      </c>
      <c r="R15" s="9">
        <v>16.679166666666667</v>
      </c>
      <c r="S15" s="9"/>
      <c r="T15" s="9">
        <f t="shared" si="0"/>
        <v>16.899999999999999</v>
      </c>
      <c r="U15" s="9">
        <f t="shared" si="1"/>
        <v>19.278571428571428</v>
      </c>
      <c r="AA15" s="10"/>
    </row>
    <row r="16" spans="1:27" x14ac:dyDescent="0.25">
      <c r="A16" s="8">
        <v>14</v>
      </c>
      <c r="B16" s="9">
        <v>21.9</v>
      </c>
      <c r="C16" s="9">
        <v>13.1</v>
      </c>
      <c r="D16" s="24">
        <v>1.2</v>
      </c>
      <c r="E16" s="9">
        <v>12.5</v>
      </c>
      <c r="F16" s="9">
        <v>15.2</v>
      </c>
      <c r="G16" s="9">
        <v>19.345833333333335</v>
      </c>
      <c r="H16" s="9">
        <v>16.279166666666672</v>
      </c>
      <c r="I16" s="9">
        <v>6.3218749999999995</v>
      </c>
      <c r="J16" s="24" t="s">
        <v>26</v>
      </c>
      <c r="K16" s="9">
        <v>8</v>
      </c>
      <c r="L16" s="9">
        <v>16</v>
      </c>
      <c r="M16" s="9">
        <v>61.883333333333326</v>
      </c>
      <c r="N16" s="9">
        <v>35.4</v>
      </c>
      <c r="O16" s="10">
        <v>0.67708333333333337</v>
      </c>
      <c r="P16" s="24" t="s">
        <v>26</v>
      </c>
      <c r="Q16" s="9">
        <v>3.4</v>
      </c>
      <c r="R16" s="9">
        <v>16.116666666666671</v>
      </c>
      <c r="S16" s="9"/>
      <c r="T16" s="9">
        <f t="shared" si="0"/>
        <v>17.5</v>
      </c>
      <c r="U16" s="9">
        <f t="shared" si="1"/>
        <v>19.078571428571426</v>
      </c>
      <c r="AA16" s="10"/>
    </row>
    <row r="17" spans="1:27" x14ac:dyDescent="0.25">
      <c r="A17" s="8">
        <v>15</v>
      </c>
      <c r="B17" s="9">
        <v>21.2</v>
      </c>
      <c r="C17" s="9">
        <v>13</v>
      </c>
      <c r="D17" s="24">
        <v>1.4</v>
      </c>
      <c r="E17" s="9">
        <v>11.3</v>
      </c>
      <c r="F17" s="9">
        <v>14.1</v>
      </c>
      <c r="G17" s="9">
        <v>19.095833333333328</v>
      </c>
      <c r="H17" s="9">
        <v>16.412499999999998</v>
      </c>
      <c r="I17" s="9">
        <v>4.8697916666666652</v>
      </c>
      <c r="J17" s="24" t="s">
        <v>24</v>
      </c>
      <c r="K17" s="9">
        <v>4.8</v>
      </c>
      <c r="L17" s="9">
        <v>15.8</v>
      </c>
      <c r="M17" s="9">
        <v>77.237499999999997</v>
      </c>
      <c r="N17" s="9">
        <v>37</v>
      </c>
      <c r="O17" s="10">
        <v>0.46875</v>
      </c>
      <c r="P17" s="24" t="s">
        <v>23</v>
      </c>
      <c r="Q17" s="9">
        <v>1.7</v>
      </c>
      <c r="R17" s="9">
        <v>15.287500000000001</v>
      </c>
      <c r="S17" s="9"/>
      <c r="T17" s="9">
        <f t="shared" si="0"/>
        <v>17.100000000000001</v>
      </c>
      <c r="U17" s="9">
        <f t="shared" si="1"/>
        <v>18.714285714285715</v>
      </c>
      <c r="AA17" s="10"/>
    </row>
    <row r="18" spans="1:27" x14ac:dyDescent="0.25">
      <c r="A18" s="8">
        <v>16</v>
      </c>
      <c r="B18" s="9">
        <v>25</v>
      </c>
      <c r="C18" s="9">
        <v>9</v>
      </c>
      <c r="D18" s="24">
        <v>0</v>
      </c>
      <c r="E18" s="9">
        <v>7.4</v>
      </c>
      <c r="F18" s="9">
        <v>10.7</v>
      </c>
      <c r="G18" s="9">
        <v>18.795833333333334</v>
      </c>
      <c r="H18" s="9">
        <v>16.5</v>
      </c>
      <c r="I18" s="9">
        <v>2.6</v>
      </c>
      <c r="J18" s="24" t="s">
        <v>23</v>
      </c>
      <c r="K18" s="9">
        <v>3.2</v>
      </c>
      <c r="L18" s="9">
        <v>17.399999999999999</v>
      </c>
      <c r="M18" s="9">
        <v>64.783333333333346</v>
      </c>
      <c r="N18" s="9">
        <v>27.4</v>
      </c>
      <c r="O18" s="10">
        <v>0.58333333333333337</v>
      </c>
      <c r="P18" s="24" t="s">
        <v>23</v>
      </c>
      <c r="Q18" s="9">
        <v>8</v>
      </c>
      <c r="R18" s="9">
        <v>17.454166666666666</v>
      </c>
      <c r="S18" s="9"/>
      <c r="T18" s="9">
        <f t="shared" si="0"/>
        <v>17</v>
      </c>
      <c r="U18" s="9">
        <f t="shared" si="1"/>
        <v>18.514285714285712</v>
      </c>
      <c r="AA18" s="10"/>
    </row>
    <row r="19" spans="1:27" x14ac:dyDescent="0.25">
      <c r="A19" s="8">
        <v>17</v>
      </c>
      <c r="B19" s="9">
        <v>27.6</v>
      </c>
      <c r="C19" s="9">
        <v>14</v>
      </c>
      <c r="D19" s="24">
        <v>0</v>
      </c>
      <c r="E19" s="9">
        <v>12.3</v>
      </c>
      <c r="F19" s="9">
        <v>15.2</v>
      </c>
      <c r="G19" s="9">
        <v>19.220833333333331</v>
      </c>
      <c r="H19" s="9">
        <v>16.5</v>
      </c>
      <c r="I19" s="9">
        <v>2.4354166666666655</v>
      </c>
      <c r="J19" s="24" t="s">
        <v>30</v>
      </c>
      <c r="K19" s="9">
        <v>1.6</v>
      </c>
      <c r="L19" s="9">
        <v>18.2</v>
      </c>
      <c r="M19" s="9">
        <v>58.695833333333347</v>
      </c>
      <c r="N19" s="9">
        <v>27.4</v>
      </c>
      <c r="O19" s="10">
        <v>0.63541666666666663</v>
      </c>
      <c r="P19" s="24" t="s">
        <v>23</v>
      </c>
      <c r="Q19" s="9">
        <v>1.3</v>
      </c>
      <c r="R19" s="9">
        <v>20.745833333333334</v>
      </c>
      <c r="S19" s="9"/>
      <c r="T19" s="9">
        <f t="shared" si="0"/>
        <v>20.8</v>
      </c>
      <c r="U19" s="9">
        <f t="shared" si="1"/>
        <v>18.678571428571427</v>
      </c>
      <c r="AA19" s="10"/>
    </row>
    <row r="20" spans="1:27" x14ac:dyDescent="0.25">
      <c r="A20" s="8">
        <v>18</v>
      </c>
      <c r="B20" s="9">
        <v>32</v>
      </c>
      <c r="C20" s="9">
        <v>18.100000000000001</v>
      </c>
      <c r="D20" s="24">
        <v>0</v>
      </c>
      <c r="E20" s="9">
        <v>17.3</v>
      </c>
      <c r="F20" s="9">
        <v>18.399999999999999</v>
      </c>
      <c r="G20" s="9">
        <v>19.479166666666668</v>
      </c>
      <c r="H20" s="9">
        <v>16.541666666666675</v>
      </c>
      <c r="I20" s="9">
        <v>3.5958333333333332</v>
      </c>
      <c r="J20" s="24" t="s">
        <v>24</v>
      </c>
      <c r="K20" s="9">
        <v>6.4</v>
      </c>
      <c r="L20" s="9">
        <v>25.4</v>
      </c>
      <c r="M20" s="9">
        <v>37.608333333333334</v>
      </c>
      <c r="N20" s="9">
        <v>29</v>
      </c>
      <c r="O20" s="10">
        <v>0.45833333333333331</v>
      </c>
      <c r="P20" s="24" t="s">
        <v>24</v>
      </c>
      <c r="Q20" s="9">
        <v>8.9</v>
      </c>
      <c r="R20" s="9">
        <v>25.279166666666665</v>
      </c>
      <c r="S20" s="9"/>
      <c r="T20" s="12">
        <f t="shared" si="0"/>
        <v>25.05</v>
      </c>
      <c r="U20" s="9">
        <f t="shared" si="1"/>
        <v>19.37857142857143</v>
      </c>
      <c r="AA20" s="10"/>
    </row>
    <row r="21" spans="1:27" x14ac:dyDescent="0.25">
      <c r="A21" s="8">
        <v>19</v>
      </c>
      <c r="B21" s="9">
        <v>36.9</v>
      </c>
      <c r="C21" s="9">
        <v>17.399999999999999</v>
      </c>
      <c r="D21" s="24">
        <v>0</v>
      </c>
      <c r="E21" s="9">
        <v>15.7</v>
      </c>
      <c r="F21" s="9">
        <v>18.399999999999999</v>
      </c>
      <c r="G21" s="9">
        <v>20.095833333333335</v>
      </c>
      <c r="H21" s="9">
        <v>16.645833333333325</v>
      </c>
      <c r="I21" s="9">
        <v>2.9718750000000025</v>
      </c>
      <c r="J21" s="24" t="s">
        <v>24</v>
      </c>
      <c r="K21" s="9">
        <v>1.6</v>
      </c>
      <c r="L21" s="9">
        <v>28.4</v>
      </c>
      <c r="M21" s="9">
        <v>42.65</v>
      </c>
      <c r="N21" s="9">
        <v>35.4</v>
      </c>
      <c r="O21" s="10">
        <v>0.64583333333333337</v>
      </c>
      <c r="P21" s="24" t="s">
        <v>24</v>
      </c>
      <c r="Q21" s="9">
        <v>4.9000000000000004</v>
      </c>
      <c r="R21" s="9">
        <v>27.016666666666669</v>
      </c>
      <c r="S21" s="9"/>
      <c r="T21" s="12">
        <f t="shared" si="0"/>
        <v>27.15</v>
      </c>
      <c r="U21" s="9">
        <f t="shared" si="1"/>
        <v>20.214285714285715</v>
      </c>
      <c r="AA21" s="10"/>
    </row>
    <row r="22" spans="1:27" x14ac:dyDescent="0.25">
      <c r="A22" s="8">
        <v>20</v>
      </c>
      <c r="B22" s="9">
        <v>24</v>
      </c>
      <c r="C22" s="9">
        <v>17.7</v>
      </c>
      <c r="D22" s="24">
        <v>0</v>
      </c>
      <c r="E22" s="9">
        <v>16</v>
      </c>
      <c r="F22" s="9">
        <v>19.2</v>
      </c>
      <c r="G22" s="9">
        <v>20.612499999999997</v>
      </c>
      <c r="H22" s="9">
        <v>16.824999999999996</v>
      </c>
      <c r="I22" s="9">
        <v>6.4989583333333352</v>
      </c>
      <c r="J22" s="24" t="s">
        <v>25</v>
      </c>
      <c r="K22" s="9">
        <v>6.4</v>
      </c>
      <c r="L22" s="9">
        <v>20.7</v>
      </c>
      <c r="M22" s="9">
        <v>70.412499999999994</v>
      </c>
      <c r="N22" s="9">
        <v>33.799999999999997</v>
      </c>
      <c r="O22" s="10">
        <v>0.48958333333333331</v>
      </c>
      <c r="P22" s="24" t="s">
        <v>35</v>
      </c>
      <c r="Q22" s="9">
        <v>1.6</v>
      </c>
      <c r="R22" s="9">
        <v>19.666666666666664</v>
      </c>
      <c r="S22" s="9"/>
      <c r="T22" s="9">
        <f t="shared" si="0"/>
        <v>20.85</v>
      </c>
      <c r="U22" s="12">
        <f t="shared" si="1"/>
        <v>20.778571428571428</v>
      </c>
      <c r="AA22" s="10"/>
    </row>
    <row r="23" spans="1:27" x14ac:dyDescent="0.25">
      <c r="A23" s="8">
        <v>21</v>
      </c>
      <c r="B23" s="9">
        <v>20.9</v>
      </c>
      <c r="C23" s="9">
        <v>14.5</v>
      </c>
      <c r="D23" s="24">
        <v>1.6</v>
      </c>
      <c r="E23" s="9">
        <v>12.2</v>
      </c>
      <c r="F23" s="9">
        <v>16.2</v>
      </c>
      <c r="G23" s="9">
        <v>20.516666666666659</v>
      </c>
      <c r="H23" s="9">
        <v>17.037500000000009</v>
      </c>
      <c r="I23" s="9">
        <v>4.8552083333333327</v>
      </c>
      <c r="J23" s="24" t="s">
        <v>35</v>
      </c>
      <c r="K23" s="9">
        <v>6.4</v>
      </c>
      <c r="L23" s="9">
        <v>17.8</v>
      </c>
      <c r="M23" s="9">
        <v>76.279166666666669</v>
      </c>
      <c r="N23" s="9">
        <v>22.5</v>
      </c>
      <c r="O23" s="10">
        <v>0.6875</v>
      </c>
      <c r="P23" s="24" t="s">
        <v>29</v>
      </c>
      <c r="Q23" s="9">
        <v>0.4</v>
      </c>
      <c r="R23" s="9">
        <v>16.154166666666672</v>
      </c>
      <c r="S23" s="9"/>
      <c r="T23" s="9">
        <f t="shared" si="0"/>
        <v>17.7</v>
      </c>
      <c r="U23" s="12">
        <f t="shared" si="1"/>
        <v>20.807142857142853</v>
      </c>
      <c r="AA23" s="10"/>
    </row>
    <row r="24" spans="1:27" x14ac:dyDescent="0.25">
      <c r="A24" s="8">
        <v>22</v>
      </c>
      <c r="B24" s="9">
        <v>17.3</v>
      </c>
      <c r="C24" s="9">
        <v>12.8</v>
      </c>
      <c r="D24" s="24">
        <v>2.6</v>
      </c>
      <c r="E24" s="9">
        <v>12.7</v>
      </c>
      <c r="F24" s="9">
        <v>14.9</v>
      </c>
      <c r="G24" s="9">
        <v>19.745833333333334</v>
      </c>
      <c r="H24" s="9">
        <v>17.191666666666659</v>
      </c>
      <c r="I24" s="9">
        <v>1.5833333333333328</v>
      </c>
      <c r="J24" s="24" t="s">
        <v>30</v>
      </c>
      <c r="K24" s="9">
        <v>0</v>
      </c>
      <c r="L24" s="9">
        <v>13.2</v>
      </c>
      <c r="M24" s="9">
        <v>86.245833333333337</v>
      </c>
      <c r="N24" s="9">
        <v>14.5</v>
      </c>
      <c r="O24" s="10">
        <v>0.77083333333333337</v>
      </c>
      <c r="P24" s="24" t="s">
        <v>28</v>
      </c>
      <c r="Q24" s="9">
        <v>0</v>
      </c>
      <c r="R24" s="9">
        <v>14.145833333333336</v>
      </c>
      <c r="S24" s="9"/>
      <c r="T24" s="9">
        <f t="shared" si="0"/>
        <v>15.05</v>
      </c>
      <c r="U24" s="9">
        <f t="shared" si="1"/>
        <v>20.514285714285712</v>
      </c>
      <c r="AA24" s="10"/>
    </row>
    <row r="25" spans="1:27" x14ac:dyDescent="0.25">
      <c r="A25" s="8">
        <v>23</v>
      </c>
      <c r="B25" s="9">
        <v>19.899999999999999</v>
      </c>
      <c r="C25" s="9">
        <v>12.1</v>
      </c>
      <c r="D25" s="24">
        <v>5.4</v>
      </c>
      <c r="E25" s="9">
        <v>12</v>
      </c>
      <c r="F25" s="9">
        <v>13.3</v>
      </c>
      <c r="G25" s="9">
        <v>19.020833333333332</v>
      </c>
      <c r="H25" s="9">
        <v>17.199999999999992</v>
      </c>
      <c r="I25" s="9">
        <v>3.0166666666666653</v>
      </c>
      <c r="J25" s="24" t="s">
        <v>24</v>
      </c>
      <c r="K25" s="9">
        <v>3.2</v>
      </c>
      <c r="L25" s="9">
        <v>17.100000000000001</v>
      </c>
      <c r="M25" s="9">
        <v>80.162499999999994</v>
      </c>
      <c r="N25" s="9">
        <v>27.4</v>
      </c>
      <c r="O25" s="10">
        <v>0.59375</v>
      </c>
      <c r="P25" s="24" t="s">
        <v>24</v>
      </c>
      <c r="Q25" s="9">
        <v>1.5</v>
      </c>
      <c r="R25" s="9">
        <v>16.629166666666666</v>
      </c>
      <c r="S25" s="9"/>
      <c r="T25" s="9">
        <f t="shared" si="0"/>
        <v>16</v>
      </c>
      <c r="U25" s="9">
        <f t="shared" si="1"/>
        <v>20.37142857142857</v>
      </c>
      <c r="AA25" s="10"/>
    </row>
    <row r="26" spans="1:27" x14ac:dyDescent="0.25">
      <c r="A26" s="8">
        <v>24</v>
      </c>
      <c r="B26" s="9">
        <v>23.5</v>
      </c>
      <c r="C26" s="9">
        <v>16.7</v>
      </c>
      <c r="D26" s="24">
        <v>2.4</v>
      </c>
      <c r="E26" s="9">
        <v>15.3</v>
      </c>
      <c r="F26" s="9">
        <v>15.6</v>
      </c>
      <c r="G26" s="9">
        <v>18.783333333333328</v>
      </c>
      <c r="H26" s="9">
        <v>17.150000000000006</v>
      </c>
      <c r="I26" s="9">
        <v>7.6052083333333309</v>
      </c>
      <c r="J26" s="24" t="s">
        <v>24</v>
      </c>
      <c r="K26" s="9">
        <v>11.3</v>
      </c>
      <c r="L26" s="9">
        <v>18.600000000000001</v>
      </c>
      <c r="M26" s="9">
        <v>77.183333333333351</v>
      </c>
      <c r="N26" s="9">
        <v>40.200000000000003</v>
      </c>
      <c r="O26" s="10">
        <v>0.38541666666666669</v>
      </c>
      <c r="P26" s="24" t="s">
        <v>24</v>
      </c>
      <c r="Q26" s="9">
        <v>1.1000000000000001</v>
      </c>
      <c r="R26" s="9">
        <v>18.887499999999996</v>
      </c>
      <c r="S26" s="9"/>
      <c r="T26" s="9">
        <f t="shared" si="0"/>
        <v>20.100000000000001</v>
      </c>
      <c r="U26" s="9">
        <f t="shared" si="1"/>
        <v>20.271428571428572</v>
      </c>
      <c r="AA26" s="10"/>
    </row>
    <row r="27" spans="1:27" x14ac:dyDescent="0.25">
      <c r="A27" s="8">
        <v>25</v>
      </c>
      <c r="B27" s="9">
        <v>22.2</v>
      </c>
      <c r="C27" s="9">
        <v>14.9</v>
      </c>
      <c r="D27" s="24">
        <v>8.4</v>
      </c>
      <c r="E27" s="9">
        <v>13.6</v>
      </c>
      <c r="F27" s="9">
        <v>14.3</v>
      </c>
      <c r="G27" s="9">
        <v>18.654166666666672</v>
      </c>
      <c r="H27" s="9">
        <v>17.049999999999997</v>
      </c>
      <c r="I27" s="9">
        <v>6.7395833333333348</v>
      </c>
      <c r="J27" s="24" t="s">
        <v>23</v>
      </c>
      <c r="K27" s="9">
        <v>4.8</v>
      </c>
      <c r="L27" s="9">
        <v>18.399999999999999</v>
      </c>
      <c r="M27" s="9">
        <v>82.76666666666668</v>
      </c>
      <c r="N27" s="9">
        <v>40.200000000000003</v>
      </c>
      <c r="O27" s="10">
        <v>0.60416666666666663</v>
      </c>
      <c r="P27" s="24" t="s">
        <v>28</v>
      </c>
      <c r="Q27" s="9">
        <v>0.7</v>
      </c>
      <c r="R27" s="9">
        <v>15.870833333333335</v>
      </c>
      <c r="S27" s="9"/>
      <c r="T27" s="9">
        <f t="shared" si="0"/>
        <v>18.55</v>
      </c>
      <c r="U27" s="9">
        <f t="shared" si="1"/>
        <v>19.342857142857145</v>
      </c>
      <c r="AA27" s="10"/>
    </row>
    <row r="28" spans="1:27" x14ac:dyDescent="0.25">
      <c r="A28" s="8">
        <v>26</v>
      </c>
      <c r="B28" s="9">
        <v>20.100000000000001</v>
      </c>
      <c r="C28" s="9">
        <v>11.1</v>
      </c>
      <c r="D28" s="24">
        <v>0</v>
      </c>
      <c r="E28" s="9">
        <v>10</v>
      </c>
      <c r="F28" s="9">
        <v>13.4</v>
      </c>
      <c r="G28" s="9">
        <v>18.487500000000001</v>
      </c>
      <c r="H28" s="9">
        <v>16.958333333333325</v>
      </c>
      <c r="I28" s="9">
        <v>3.5572916666666674</v>
      </c>
      <c r="J28" s="24" t="s">
        <v>23</v>
      </c>
      <c r="K28" s="9">
        <v>4.8</v>
      </c>
      <c r="L28" s="9">
        <v>12.4</v>
      </c>
      <c r="M28" s="9">
        <v>74.158333333333317</v>
      </c>
      <c r="N28" s="9">
        <v>32.200000000000003</v>
      </c>
      <c r="O28" s="10">
        <v>0.57291666666666663</v>
      </c>
      <c r="P28" s="24" t="s">
        <v>35</v>
      </c>
      <c r="Q28" s="9">
        <v>4.4000000000000004</v>
      </c>
      <c r="R28" s="9">
        <v>14.091666666666669</v>
      </c>
      <c r="S28" s="9"/>
      <c r="T28" s="9">
        <f t="shared" si="0"/>
        <v>15.600000000000001</v>
      </c>
      <c r="U28" s="9">
        <f t="shared" si="1"/>
        <v>17.692857142857143</v>
      </c>
      <c r="AA28" s="10"/>
    </row>
    <row r="29" spans="1:27" x14ac:dyDescent="0.25">
      <c r="A29" s="8">
        <v>27</v>
      </c>
      <c r="B29" s="9">
        <v>21.1</v>
      </c>
      <c r="C29" s="9">
        <v>9.5</v>
      </c>
      <c r="D29" s="24">
        <v>0.4</v>
      </c>
      <c r="E29" s="9">
        <v>7.4</v>
      </c>
      <c r="F29" s="9">
        <v>10.9</v>
      </c>
      <c r="G29" s="9">
        <v>18.487499999999997</v>
      </c>
      <c r="H29" s="9">
        <v>16.858333333333338</v>
      </c>
      <c r="I29" s="9">
        <v>2.8010416666666682</v>
      </c>
      <c r="J29" s="24" t="s">
        <v>24</v>
      </c>
      <c r="K29" s="9">
        <v>3.2</v>
      </c>
      <c r="L29" s="9">
        <v>15.6</v>
      </c>
      <c r="M29" s="9">
        <v>74.66249999999998</v>
      </c>
      <c r="N29" s="9">
        <v>20.9</v>
      </c>
      <c r="O29" s="10">
        <v>0.48958333333333331</v>
      </c>
      <c r="P29" s="24" t="s">
        <v>24</v>
      </c>
      <c r="Q29" s="9">
        <v>3.1</v>
      </c>
      <c r="R29" s="9">
        <v>15.070833333333333</v>
      </c>
      <c r="S29" s="9"/>
      <c r="T29" s="9">
        <f t="shared" si="0"/>
        <v>15.3</v>
      </c>
      <c r="U29" s="9">
        <f t="shared" si="1"/>
        <v>16.899999999999999</v>
      </c>
      <c r="AA29" s="10"/>
    </row>
    <row r="30" spans="1:27" x14ac:dyDescent="0.25">
      <c r="A30" s="8">
        <v>28</v>
      </c>
      <c r="B30" s="11">
        <v>17.8</v>
      </c>
      <c r="C30" s="9">
        <v>11.7</v>
      </c>
      <c r="D30" s="24">
        <v>3.2</v>
      </c>
      <c r="E30" s="9">
        <v>10</v>
      </c>
      <c r="F30" s="9">
        <v>14.2</v>
      </c>
      <c r="G30" s="9">
        <v>18.345833333333328</v>
      </c>
      <c r="H30" s="9">
        <v>16.800000000000008</v>
      </c>
      <c r="I30" s="9">
        <v>1.0833333333333324</v>
      </c>
      <c r="J30" s="24" t="s">
        <v>24</v>
      </c>
      <c r="K30" s="9">
        <v>1.6</v>
      </c>
      <c r="L30" s="9">
        <v>14.5</v>
      </c>
      <c r="M30" s="9">
        <v>78.441666666666663</v>
      </c>
      <c r="N30" s="9">
        <v>17.7</v>
      </c>
      <c r="O30" s="10">
        <v>0.5625</v>
      </c>
      <c r="P30" s="24" t="s">
        <v>27</v>
      </c>
      <c r="Q30" s="9">
        <v>0</v>
      </c>
      <c r="R30" s="9">
        <v>14.991666666666667</v>
      </c>
      <c r="S30" s="12"/>
      <c r="T30" s="9">
        <f t="shared" si="0"/>
        <v>14.75</v>
      </c>
      <c r="U30" s="9">
        <f t="shared" si="1"/>
        <v>16.478571428571431</v>
      </c>
      <c r="AA30" s="10"/>
    </row>
    <row r="31" spans="1:27" x14ac:dyDescent="0.25">
      <c r="A31" s="8">
        <v>29</v>
      </c>
      <c r="B31" s="9">
        <v>20.9</v>
      </c>
      <c r="C31" s="9">
        <v>13</v>
      </c>
      <c r="D31" s="24">
        <v>1.6</v>
      </c>
      <c r="E31" s="9">
        <v>12.7</v>
      </c>
      <c r="F31" s="9">
        <v>13.9</v>
      </c>
      <c r="G31" s="9">
        <v>18.025000000000002</v>
      </c>
      <c r="H31" s="9">
        <v>16.716666666666658</v>
      </c>
      <c r="I31" s="9">
        <v>2.3333333333333317</v>
      </c>
      <c r="J31" s="24" t="s">
        <v>23</v>
      </c>
      <c r="K31" s="9">
        <v>1.6</v>
      </c>
      <c r="L31" s="9">
        <v>13.6</v>
      </c>
      <c r="M31" s="9">
        <v>76.208333333333329</v>
      </c>
      <c r="N31" s="9">
        <v>24.1</v>
      </c>
      <c r="O31" s="10">
        <v>0.45833333333333331</v>
      </c>
      <c r="P31" s="24" t="s">
        <v>24</v>
      </c>
      <c r="Q31" s="9">
        <v>3.4</v>
      </c>
      <c r="R31" s="9">
        <v>16.233333333333334</v>
      </c>
      <c r="S31" s="9"/>
      <c r="T31" s="9">
        <f t="shared" si="0"/>
        <v>16.95</v>
      </c>
      <c r="U31" s="9">
        <f t="shared" si="1"/>
        <v>16.75</v>
      </c>
      <c r="AA31" s="10"/>
    </row>
    <row r="32" spans="1:27" x14ac:dyDescent="0.25">
      <c r="A32" s="8">
        <v>30</v>
      </c>
      <c r="B32" s="9">
        <v>21.5</v>
      </c>
      <c r="C32" s="9">
        <v>13.5</v>
      </c>
      <c r="D32" s="24">
        <v>16.399999999999999</v>
      </c>
      <c r="E32" s="9">
        <v>13.3</v>
      </c>
      <c r="F32" s="9">
        <v>14.6</v>
      </c>
      <c r="G32" s="9">
        <v>18.175000000000001</v>
      </c>
      <c r="H32" s="9">
        <v>16.658333333333339</v>
      </c>
      <c r="I32" s="9">
        <v>4.2281250000000004</v>
      </c>
      <c r="J32" s="24" t="s">
        <v>36</v>
      </c>
      <c r="K32" s="9">
        <v>3.2</v>
      </c>
      <c r="L32" s="9">
        <v>16.7</v>
      </c>
      <c r="M32" s="9">
        <v>85.745833333333337</v>
      </c>
      <c r="N32" s="9">
        <v>32.200000000000003</v>
      </c>
      <c r="O32" s="10">
        <v>0.61458333333333337</v>
      </c>
      <c r="P32" s="24" t="s">
        <v>23</v>
      </c>
      <c r="Q32" s="9">
        <v>0.3</v>
      </c>
      <c r="R32" s="9">
        <v>17.233333333333331</v>
      </c>
      <c r="S32" s="9"/>
      <c r="T32" s="9">
        <f t="shared" si="0"/>
        <v>17.5</v>
      </c>
      <c r="U32" s="9">
        <f t="shared" si="1"/>
        <v>16.964285714285715</v>
      </c>
      <c r="AA32" s="10"/>
    </row>
    <row r="33" spans="1:28" x14ac:dyDescent="0.25">
      <c r="A33" s="8">
        <v>31</v>
      </c>
      <c r="B33" s="9">
        <v>18.7</v>
      </c>
      <c r="C33" s="9">
        <v>14.4</v>
      </c>
      <c r="D33" s="24">
        <v>0</v>
      </c>
      <c r="E33" s="9">
        <v>14.5</v>
      </c>
      <c r="F33" s="9">
        <v>16.100000000000001</v>
      </c>
      <c r="G33" s="9">
        <v>18.239130434782602</v>
      </c>
      <c r="H33" s="9">
        <v>16.600000000000005</v>
      </c>
      <c r="I33" s="9">
        <v>5.5281250000000002</v>
      </c>
      <c r="J33" s="24" t="s">
        <v>35</v>
      </c>
      <c r="K33" s="9">
        <v>6.4</v>
      </c>
      <c r="L33" s="9">
        <v>15.5</v>
      </c>
      <c r="M33" s="9">
        <v>89.091304347826082</v>
      </c>
      <c r="N33" s="9">
        <v>30.6</v>
      </c>
      <c r="O33" s="10">
        <v>0.54166666666666663</v>
      </c>
      <c r="P33" s="24" t="s">
        <v>28</v>
      </c>
      <c r="Q33" s="9">
        <v>0.3</v>
      </c>
      <c r="R33" s="9">
        <v>15.721739130434781</v>
      </c>
      <c r="S33" s="9"/>
      <c r="T33" s="9">
        <f t="shared" si="0"/>
        <v>16.55</v>
      </c>
      <c r="U33" s="9"/>
      <c r="AA33" s="10"/>
    </row>
    <row r="34" spans="1:28" x14ac:dyDescent="0.25">
      <c r="A34" s="13" t="s">
        <v>18</v>
      </c>
      <c r="B34" s="14">
        <f>AVERAGE(B3:B33)</f>
        <v>22.512903225806451</v>
      </c>
      <c r="C34" s="14">
        <f>AVERAGE(C3:C33)</f>
        <v>13.283870967741937</v>
      </c>
      <c r="D34" s="14">
        <f>SUM(D3:D33)</f>
        <v>49.199999999999996</v>
      </c>
      <c r="E34" s="14">
        <f>AVERAGE(E3:E33)</f>
        <v>11.977419354838711</v>
      </c>
      <c r="F34" s="14">
        <f>AVERAGE(F3:F33)</f>
        <v>14.225806451612902</v>
      </c>
      <c r="G34" s="14">
        <f>AVERAGE(G3:G33)</f>
        <v>18.519384057971013</v>
      </c>
      <c r="H34" s="14">
        <f>AVERAGE(H3:H33)</f>
        <v>16.174812996727447</v>
      </c>
      <c r="I34" s="14">
        <f>AVERAGE(I3:I33)</f>
        <v>5.1599126344086024</v>
      </c>
      <c r="J34" s="14"/>
      <c r="K34" s="14"/>
      <c r="L34" s="15">
        <f>AVERAGE(L3:L33)</f>
        <v>17.664516129032254</v>
      </c>
      <c r="M34" s="14">
        <f>AVERAGE(M3:M33)</f>
        <v>69.945757363253861</v>
      </c>
      <c r="N34" s="14">
        <f>MAX(N3:N33)</f>
        <v>57.9</v>
      </c>
      <c r="O34" s="16"/>
      <c r="P34" s="17"/>
      <c r="Q34" s="18">
        <v>180.9</v>
      </c>
      <c r="R34" s="19">
        <f>AVERAGE(R3:R33)</f>
        <v>17.349146797568959</v>
      </c>
      <c r="S34" s="20"/>
      <c r="AA34" s="10"/>
    </row>
    <row r="35" spans="1:28" x14ac:dyDescent="0.25">
      <c r="A35" s="21" t="s">
        <v>19</v>
      </c>
      <c r="B35" s="14">
        <f>MAX(B3:B33)</f>
        <v>36.9</v>
      </c>
      <c r="C35" s="14">
        <f>MIN(C3:C33)</f>
        <v>9</v>
      </c>
      <c r="D35" s="14">
        <f>MAX(D3:D33)</f>
        <v>16.399999999999999</v>
      </c>
      <c r="E35" s="14">
        <f>MIN(E3:E33)</f>
        <v>6.4</v>
      </c>
      <c r="F35" s="14">
        <f>MIN(F3:F33)</f>
        <v>9.1999999999999993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MAX(Q3:Q33)</f>
        <v>10.4</v>
      </c>
      <c r="R35" s="19">
        <f>MIN(R3:R33)</f>
        <v>14.091666666666669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17.898387096774194</v>
      </c>
      <c r="C37" s="24">
        <f>COUNTIF(C3:C33,"&lt;0")</f>
        <v>0</v>
      </c>
      <c r="D37" s="24">
        <f>COUNTIF(D3:D33,"&gt;0.1")</f>
        <v>14</v>
      </c>
      <c r="E37" s="24">
        <f>COUNTIF(E3:E33,"&lt;0")</f>
        <v>0</v>
      </c>
      <c r="Q37" s="24">
        <f>COUNTIF(Q3:Q33,"&lt;0.05")</f>
        <v>2</v>
      </c>
      <c r="AB37" s="10"/>
    </row>
    <row r="38" spans="1:28" x14ac:dyDescent="0.25">
      <c r="D38" s="24">
        <f>COUNTIF(D3:D33,"&gt;0.9")</f>
        <v>12</v>
      </c>
    </row>
    <row r="39" spans="1:28" x14ac:dyDescent="0.25">
      <c r="Q39" s="24" t="s">
        <v>20</v>
      </c>
    </row>
    <row r="41" spans="1:28" x14ac:dyDescent="0.25">
      <c r="Q41" s="9">
        <f>SUM(Q3:Q33)</f>
        <v>106.00000000000001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8B19-7AF2-425E-A360-64570EEC88B9}">
  <sheetPr>
    <pageSetUpPr fitToPage="1"/>
  </sheetPr>
  <dimension ref="A1:AB41"/>
  <sheetViews>
    <sheetView topLeftCell="A7" workbookViewId="0">
      <selection activeCell="Q35" sqref="Q35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  <c r="T2" s="4"/>
      <c r="U2" s="4"/>
    </row>
    <row r="3" spans="1:27" x14ac:dyDescent="0.25">
      <c r="A3" s="8">
        <v>1</v>
      </c>
      <c r="B3" s="9">
        <v>21.2</v>
      </c>
      <c r="C3" s="9">
        <v>13</v>
      </c>
      <c r="D3" s="24">
        <v>0.8</v>
      </c>
      <c r="E3" s="9">
        <v>11.1</v>
      </c>
      <c r="F3" s="9">
        <v>13.8</v>
      </c>
      <c r="G3" s="9">
        <v>18.324999999999996</v>
      </c>
      <c r="H3" s="9">
        <v>16.600000000000005</v>
      </c>
      <c r="I3" s="9">
        <v>4.7697916666666664</v>
      </c>
      <c r="J3" s="24" t="s">
        <v>23</v>
      </c>
      <c r="K3" s="9">
        <v>8</v>
      </c>
      <c r="L3" s="9">
        <v>16.8</v>
      </c>
      <c r="M3" s="9">
        <v>72.725000000000009</v>
      </c>
      <c r="N3" s="9">
        <v>33.799999999999997</v>
      </c>
      <c r="O3" s="10">
        <v>0.58333333333333337</v>
      </c>
      <c r="P3" s="24" t="s">
        <v>23</v>
      </c>
      <c r="Q3" s="9">
        <v>3.8</v>
      </c>
      <c r="R3" s="9">
        <v>16.937500000000004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22.6</v>
      </c>
      <c r="C4" s="9">
        <v>16.399999999999999</v>
      </c>
      <c r="D4" s="24">
        <v>0.2</v>
      </c>
      <c r="E4" s="9">
        <v>15.5</v>
      </c>
      <c r="F4" s="9">
        <v>16.600000000000001</v>
      </c>
      <c r="G4" s="9">
        <v>18.425000000000004</v>
      </c>
      <c r="H4" s="9">
        <v>16.600000000000005</v>
      </c>
      <c r="I4" s="9">
        <v>11.018749999999999</v>
      </c>
      <c r="J4" s="24" t="s">
        <v>24</v>
      </c>
      <c r="K4" s="9">
        <v>11.3</v>
      </c>
      <c r="L4" s="9">
        <v>19.899999999999999</v>
      </c>
      <c r="M4" s="9">
        <v>81.029166666666683</v>
      </c>
      <c r="N4" s="9">
        <v>54.7</v>
      </c>
      <c r="O4" s="10">
        <v>0.4375</v>
      </c>
      <c r="P4" s="24" t="s">
        <v>23</v>
      </c>
      <c r="Q4" s="9">
        <v>3.7</v>
      </c>
      <c r="R4" s="9">
        <v>19.658333333333335</v>
      </c>
      <c r="S4" s="9"/>
      <c r="T4" s="9"/>
      <c r="U4" s="9"/>
      <c r="AA4" s="10"/>
    </row>
    <row r="5" spans="1:27" x14ac:dyDescent="0.25">
      <c r="A5" s="8">
        <v>3</v>
      </c>
      <c r="B5" s="9">
        <v>20.7</v>
      </c>
      <c r="C5" s="9">
        <v>16.399999999999999</v>
      </c>
      <c r="D5" s="24">
        <v>0</v>
      </c>
      <c r="E5" s="9">
        <v>15.6</v>
      </c>
      <c r="F5" s="9">
        <v>15.7</v>
      </c>
      <c r="G5" s="9">
        <v>18.570833333333336</v>
      </c>
      <c r="H5" s="9">
        <v>16.600000000000005</v>
      </c>
      <c r="I5" s="9">
        <v>9.6416666666666675</v>
      </c>
      <c r="J5" s="24" t="s">
        <v>23</v>
      </c>
      <c r="K5" s="9">
        <v>16.100000000000001</v>
      </c>
      <c r="L5" s="9">
        <v>17.8</v>
      </c>
      <c r="M5" s="9">
        <v>70.608333333333348</v>
      </c>
      <c r="N5" s="9">
        <v>51.5</v>
      </c>
      <c r="O5" s="10">
        <v>0.47916666666666669</v>
      </c>
      <c r="P5" s="24" t="s">
        <v>24</v>
      </c>
      <c r="Q5" s="9">
        <v>2.7</v>
      </c>
      <c r="R5" s="9">
        <v>17.675000000000001</v>
      </c>
      <c r="S5" s="9"/>
      <c r="T5" s="9"/>
      <c r="U5" s="9"/>
      <c r="AA5" s="10"/>
    </row>
    <row r="6" spans="1:27" x14ac:dyDescent="0.25">
      <c r="A6" s="8">
        <v>4</v>
      </c>
      <c r="B6" s="9">
        <v>20.6</v>
      </c>
      <c r="C6" s="9">
        <v>12.1</v>
      </c>
      <c r="D6" s="24">
        <v>0</v>
      </c>
      <c r="E6" s="9">
        <v>9.6</v>
      </c>
      <c r="F6" s="9">
        <v>12.4</v>
      </c>
      <c r="G6" s="9">
        <v>18.479166666666668</v>
      </c>
      <c r="H6" s="9">
        <v>16.600000000000005</v>
      </c>
      <c r="I6" s="9">
        <v>6.472916666666662</v>
      </c>
      <c r="J6" s="24" t="s">
        <v>23</v>
      </c>
      <c r="K6" s="9">
        <v>8</v>
      </c>
      <c r="L6" s="9">
        <v>17.100000000000001</v>
      </c>
      <c r="M6" s="9">
        <v>65.941666666666677</v>
      </c>
      <c r="N6" s="9">
        <v>37</v>
      </c>
      <c r="O6" s="10">
        <v>0.42708333333333331</v>
      </c>
      <c r="P6" s="24" t="s">
        <v>26</v>
      </c>
      <c r="Q6" s="9">
        <v>5.9</v>
      </c>
      <c r="R6" s="9">
        <v>15.399999999999997</v>
      </c>
      <c r="S6" s="9"/>
      <c r="T6" s="9"/>
      <c r="U6" s="9"/>
      <c r="AA6" s="10"/>
    </row>
    <row r="7" spans="1:27" x14ac:dyDescent="0.25">
      <c r="A7" s="8">
        <v>5</v>
      </c>
      <c r="B7" s="9">
        <v>19.899999999999999</v>
      </c>
      <c r="C7" s="9">
        <v>9.6999999999999993</v>
      </c>
      <c r="D7" s="24">
        <v>0</v>
      </c>
      <c r="E7" s="9">
        <v>7.7</v>
      </c>
      <c r="F7" s="9">
        <v>10.5</v>
      </c>
      <c r="G7" s="9">
        <v>18.508333333333336</v>
      </c>
      <c r="H7" s="9">
        <v>16.641666666666662</v>
      </c>
      <c r="I7" s="9">
        <v>5.8354166666666671</v>
      </c>
      <c r="J7" s="24" t="s">
        <v>23</v>
      </c>
      <c r="K7" s="9">
        <v>8</v>
      </c>
      <c r="L7" s="9">
        <v>14.9</v>
      </c>
      <c r="M7" s="9">
        <v>64.762500000000003</v>
      </c>
      <c r="N7" s="9">
        <v>35.4</v>
      </c>
      <c r="O7" s="10">
        <v>0.61458333333333337</v>
      </c>
      <c r="P7" s="24" t="s">
        <v>69</v>
      </c>
      <c r="Q7" s="9">
        <v>3.8</v>
      </c>
      <c r="R7" s="9">
        <v>13.824999999999996</v>
      </c>
      <c r="S7" s="9"/>
      <c r="T7" s="9"/>
      <c r="U7" s="9"/>
      <c r="AA7" s="10"/>
    </row>
    <row r="8" spans="1:27" x14ac:dyDescent="0.25">
      <c r="A8" s="8">
        <v>6</v>
      </c>
      <c r="B8" s="9">
        <v>21</v>
      </c>
      <c r="C8" s="9">
        <v>9.1999999999999993</v>
      </c>
      <c r="D8" s="24">
        <v>0</v>
      </c>
      <c r="E8" s="9">
        <v>5.9</v>
      </c>
      <c r="F8" s="9">
        <v>9.6999999999999993</v>
      </c>
      <c r="G8" s="9">
        <v>18.31666666666667</v>
      </c>
      <c r="H8" s="9">
        <v>16.699999999999992</v>
      </c>
      <c r="I8" s="9">
        <v>6.7197916666666702</v>
      </c>
      <c r="J8" s="24" t="s">
        <v>23</v>
      </c>
      <c r="K8" s="9">
        <v>11.3</v>
      </c>
      <c r="L8" s="9">
        <v>16.3</v>
      </c>
      <c r="M8" s="9">
        <v>67.537499999999994</v>
      </c>
      <c r="N8" s="9">
        <v>32.200000000000003</v>
      </c>
      <c r="O8" s="10">
        <v>0.60416666666666663</v>
      </c>
      <c r="P8" s="24" t="s">
        <v>23</v>
      </c>
      <c r="Q8" s="9">
        <v>4.7</v>
      </c>
      <c r="R8" s="9">
        <v>14.899999999999997</v>
      </c>
      <c r="S8" s="9"/>
      <c r="T8" s="9"/>
      <c r="U8" s="9"/>
      <c r="AA8" s="10"/>
    </row>
    <row r="9" spans="1:27" x14ac:dyDescent="0.25">
      <c r="A9" s="8">
        <v>7</v>
      </c>
      <c r="B9" s="9">
        <v>22.3</v>
      </c>
      <c r="C9" s="9">
        <v>11.9</v>
      </c>
      <c r="D9" s="24">
        <v>0</v>
      </c>
      <c r="E9" s="9">
        <v>10</v>
      </c>
      <c r="F9" s="9">
        <v>11.8</v>
      </c>
      <c r="G9" s="9">
        <v>18.350000000000001</v>
      </c>
      <c r="H9" s="9">
        <v>16.699999999999992</v>
      </c>
      <c r="I9" s="9">
        <v>7.7416666666666636</v>
      </c>
      <c r="J9" s="24" t="s">
        <v>23</v>
      </c>
      <c r="K9" s="9">
        <v>11.3</v>
      </c>
      <c r="L9" s="9">
        <v>18.7</v>
      </c>
      <c r="M9" s="9">
        <v>72.970833333333331</v>
      </c>
      <c r="N9" s="9">
        <v>38.6</v>
      </c>
      <c r="O9" s="10">
        <v>0.73958333333333337</v>
      </c>
      <c r="P9" s="24" t="s">
        <v>23</v>
      </c>
      <c r="Q9" s="9">
        <v>3.6</v>
      </c>
      <c r="R9" s="9">
        <v>16.825000000000003</v>
      </c>
      <c r="S9" s="9"/>
      <c r="T9" s="9"/>
      <c r="U9" s="9"/>
      <c r="AA9" s="10"/>
    </row>
    <row r="10" spans="1:27" x14ac:dyDescent="0.25">
      <c r="A10" s="8">
        <v>8</v>
      </c>
      <c r="B10" s="9">
        <v>24.7</v>
      </c>
      <c r="C10" s="9">
        <v>11</v>
      </c>
      <c r="D10" s="24">
        <v>0</v>
      </c>
      <c r="E10" s="9">
        <v>9.1</v>
      </c>
      <c r="F10" s="9">
        <v>12</v>
      </c>
      <c r="G10" s="9">
        <v>18.560869565217391</v>
      </c>
      <c r="H10" s="9">
        <v>16.699999999999992</v>
      </c>
      <c r="I10" s="9">
        <v>3.6333333333333333</v>
      </c>
      <c r="J10" s="24" t="s">
        <v>26</v>
      </c>
      <c r="K10" s="9">
        <v>8</v>
      </c>
      <c r="L10" s="9">
        <v>18.899999999999999</v>
      </c>
      <c r="M10" s="9">
        <v>65.586956521739125</v>
      </c>
      <c r="N10" s="9">
        <v>29</v>
      </c>
      <c r="O10" s="10">
        <v>0.38541666666666669</v>
      </c>
      <c r="P10" s="24" t="s">
        <v>26</v>
      </c>
      <c r="Q10" s="9">
        <v>6.2</v>
      </c>
      <c r="R10" s="9">
        <v>17.326086956521738</v>
      </c>
      <c r="S10" s="9"/>
      <c r="T10" s="9"/>
      <c r="U10" s="9"/>
      <c r="AA10" s="10"/>
    </row>
    <row r="11" spans="1:27" x14ac:dyDescent="0.25">
      <c r="A11" s="8">
        <v>9</v>
      </c>
      <c r="B11" s="9">
        <v>26.5</v>
      </c>
      <c r="C11" s="9">
        <v>10</v>
      </c>
      <c r="D11" s="24">
        <v>0</v>
      </c>
      <c r="E11" s="9">
        <v>8.1</v>
      </c>
      <c r="F11" s="9">
        <v>11.8</v>
      </c>
      <c r="G11" s="9">
        <v>18.845833333333335</v>
      </c>
      <c r="H11" s="9">
        <v>16.758333333333336</v>
      </c>
      <c r="I11" s="9">
        <v>1.2166666666666663</v>
      </c>
      <c r="J11" s="24" t="s">
        <v>24</v>
      </c>
      <c r="K11" s="9">
        <v>1.6</v>
      </c>
      <c r="L11" s="9">
        <v>21.3</v>
      </c>
      <c r="M11" s="9">
        <v>63.65</v>
      </c>
      <c r="N11" s="9">
        <v>16.100000000000001</v>
      </c>
      <c r="O11" s="10">
        <v>0.72916666666666663</v>
      </c>
      <c r="P11" s="24" t="s">
        <v>36</v>
      </c>
      <c r="Q11" s="9">
        <v>7.2</v>
      </c>
      <c r="R11" s="9">
        <v>18.849999999999998</v>
      </c>
      <c r="S11" s="9"/>
      <c r="T11" s="9"/>
      <c r="U11" s="9"/>
      <c r="AA11" s="10"/>
    </row>
    <row r="12" spans="1:27" x14ac:dyDescent="0.25">
      <c r="A12" s="8">
        <v>10</v>
      </c>
      <c r="B12" s="9">
        <v>28.9</v>
      </c>
      <c r="C12" s="9">
        <v>11.7</v>
      </c>
      <c r="D12" s="24">
        <v>0</v>
      </c>
      <c r="E12" s="9">
        <v>9.6999999999999993</v>
      </c>
      <c r="F12" s="9">
        <v>13.4</v>
      </c>
      <c r="G12" s="9">
        <v>19.366666666666664</v>
      </c>
      <c r="H12" s="9">
        <v>16.833333333333329</v>
      </c>
      <c r="I12" s="9">
        <v>2.9333333333333349</v>
      </c>
      <c r="J12" s="24" t="s">
        <v>24</v>
      </c>
      <c r="K12" s="9">
        <v>3.2</v>
      </c>
      <c r="L12" s="9">
        <v>22.1</v>
      </c>
      <c r="M12" s="9">
        <v>62.304166666666667</v>
      </c>
      <c r="N12" s="9">
        <v>29</v>
      </c>
      <c r="O12" s="10">
        <v>0.67708333333333337</v>
      </c>
      <c r="P12" s="24" t="s">
        <v>23</v>
      </c>
      <c r="Q12" s="9">
        <v>10.6</v>
      </c>
      <c r="R12" s="9">
        <v>20.833333333333329</v>
      </c>
      <c r="S12" s="9"/>
      <c r="T12" s="9"/>
      <c r="U12" s="9"/>
      <c r="AA12" s="10"/>
    </row>
    <row r="13" spans="1:27" x14ac:dyDescent="0.25">
      <c r="A13" s="8">
        <v>11</v>
      </c>
      <c r="B13" s="9">
        <v>30.6</v>
      </c>
      <c r="C13" s="9">
        <v>12.4</v>
      </c>
      <c r="D13" s="24">
        <v>0</v>
      </c>
      <c r="E13" s="9">
        <v>10.199999999999999</v>
      </c>
      <c r="F13" s="9">
        <v>14.3</v>
      </c>
      <c r="G13" s="9">
        <v>19.833333333333332</v>
      </c>
      <c r="H13" s="9">
        <v>16.954166666666669</v>
      </c>
      <c r="I13" s="9">
        <v>2.4770833333333333</v>
      </c>
      <c r="J13" s="24" t="s">
        <v>29</v>
      </c>
      <c r="K13" s="9">
        <v>1.6</v>
      </c>
      <c r="L13" s="9">
        <v>22.1</v>
      </c>
      <c r="M13" s="9">
        <v>60.62916666666667</v>
      </c>
      <c r="N13" s="9">
        <v>25.7</v>
      </c>
      <c r="O13" s="10">
        <v>0.5625</v>
      </c>
      <c r="P13" s="24" t="s">
        <v>28</v>
      </c>
      <c r="Q13" s="9">
        <v>10.5</v>
      </c>
      <c r="R13" s="9">
        <v>21.120833333333334</v>
      </c>
      <c r="S13" s="9"/>
      <c r="T13" s="9"/>
      <c r="U13" s="9"/>
      <c r="AA13" s="10"/>
    </row>
    <row r="14" spans="1:27" x14ac:dyDescent="0.25">
      <c r="A14" s="8">
        <v>12</v>
      </c>
      <c r="B14" s="9">
        <v>28.5</v>
      </c>
      <c r="C14" s="9">
        <v>12.8</v>
      </c>
      <c r="D14" s="24">
        <v>0</v>
      </c>
      <c r="E14" s="9">
        <v>10.7</v>
      </c>
      <c r="F14" s="9">
        <v>15.1</v>
      </c>
      <c r="G14" s="9">
        <v>20.3</v>
      </c>
      <c r="H14" s="9">
        <v>17.129166666666659</v>
      </c>
      <c r="I14" s="9">
        <v>3.0979166666666682</v>
      </c>
      <c r="J14" s="24" t="s">
        <v>28</v>
      </c>
      <c r="K14" s="9">
        <v>1.6</v>
      </c>
      <c r="L14" s="11">
        <v>20.9</v>
      </c>
      <c r="M14" s="9">
        <v>62.649999999999984</v>
      </c>
      <c r="N14" s="9">
        <v>25.7</v>
      </c>
      <c r="O14" s="10">
        <v>0.63541666666666663</v>
      </c>
      <c r="P14" s="24" t="s">
        <v>28</v>
      </c>
      <c r="Q14" s="9">
        <v>10.7</v>
      </c>
      <c r="R14" s="9">
        <v>19.599999999999998</v>
      </c>
      <c r="S14" s="9"/>
      <c r="T14" s="9"/>
      <c r="U14" s="9"/>
      <c r="AA14" s="10"/>
    </row>
    <row r="15" spans="1:27" x14ac:dyDescent="0.25">
      <c r="A15" s="8">
        <v>13</v>
      </c>
      <c r="B15" s="9">
        <v>26.8</v>
      </c>
      <c r="C15" s="9">
        <v>10.3</v>
      </c>
      <c r="D15" s="24">
        <v>0</v>
      </c>
      <c r="E15" s="9">
        <v>8.5</v>
      </c>
      <c r="F15" s="9">
        <v>11.2</v>
      </c>
      <c r="G15" s="9">
        <v>20.524999999999999</v>
      </c>
      <c r="H15" s="9">
        <v>17.320833333333329</v>
      </c>
      <c r="I15" s="9">
        <v>3.2979166666666679</v>
      </c>
      <c r="J15" s="24" t="s">
        <v>70</v>
      </c>
      <c r="K15" s="9">
        <v>1.6</v>
      </c>
      <c r="L15" s="9">
        <v>16.600000000000001</v>
      </c>
      <c r="M15" s="9">
        <v>74.812500000000014</v>
      </c>
      <c r="N15" s="9">
        <v>25.7</v>
      </c>
      <c r="O15" s="10">
        <v>0.625</v>
      </c>
      <c r="P15" s="24" t="s">
        <v>29</v>
      </c>
      <c r="Q15" s="9">
        <v>9.3000000000000007</v>
      </c>
      <c r="R15" s="9">
        <v>18.220833333333335</v>
      </c>
      <c r="S15" s="9"/>
      <c r="T15" s="9"/>
      <c r="U15" s="9"/>
      <c r="AA15" s="10"/>
    </row>
    <row r="16" spans="1:27" x14ac:dyDescent="0.25">
      <c r="A16" s="8">
        <v>14</v>
      </c>
      <c r="B16" s="9">
        <v>28.6</v>
      </c>
      <c r="C16" s="9">
        <v>15.5</v>
      </c>
      <c r="D16" s="24">
        <v>0</v>
      </c>
      <c r="E16" s="9">
        <v>13.7</v>
      </c>
      <c r="F16" s="9">
        <v>18.399999999999999</v>
      </c>
      <c r="G16" s="9">
        <v>20.866666666666664</v>
      </c>
      <c r="H16" s="9">
        <v>17.500000000000004</v>
      </c>
      <c r="I16" s="9">
        <v>3.1541666666666681</v>
      </c>
      <c r="J16" s="24" t="s">
        <v>36</v>
      </c>
      <c r="K16" s="9">
        <v>3.2</v>
      </c>
      <c r="L16" s="9">
        <v>18.7</v>
      </c>
      <c r="M16" s="9">
        <v>73.19583333333334</v>
      </c>
      <c r="N16" s="9">
        <v>19.3</v>
      </c>
      <c r="O16" s="10">
        <v>0.53125</v>
      </c>
      <c r="P16" s="24" t="s">
        <v>29</v>
      </c>
      <c r="Q16" s="9">
        <v>7.9</v>
      </c>
      <c r="R16" s="9">
        <v>20.05</v>
      </c>
      <c r="S16" s="9"/>
      <c r="T16" s="9"/>
      <c r="U16" s="9"/>
      <c r="AA16" s="10"/>
    </row>
    <row r="17" spans="1:27" x14ac:dyDescent="0.25">
      <c r="A17" s="8">
        <v>15</v>
      </c>
      <c r="B17" s="9">
        <v>24.7</v>
      </c>
      <c r="C17" s="9">
        <v>13.9</v>
      </c>
      <c r="D17" s="24">
        <v>0.2</v>
      </c>
      <c r="E17" s="9">
        <v>12.3</v>
      </c>
      <c r="F17" s="9">
        <v>16</v>
      </c>
      <c r="G17" s="9">
        <v>21.041666666666668</v>
      </c>
      <c r="H17" s="9">
        <v>17.666666666666661</v>
      </c>
      <c r="I17" s="9">
        <v>5.1125000000000016</v>
      </c>
      <c r="J17" s="24" t="s">
        <v>35</v>
      </c>
      <c r="K17" s="9">
        <v>4.8</v>
      </c>
      <c r="L17" s="9">
        <v>18</v>
      </c>
      <c r="M17" s="9">
        <v>83.541666666666657</v>
      </c>
      <c r="N17" s="9">
        <v>20.9</v>
      </c>
      <c r="O17" s="10">
        <v>0.75</v>
      </c>
      <c r="P17" s="24" t="s">
        <v>28</v>
      </c>
      <c r="Q17" s="9">
        <v>2</v>
      </c>
      <c r="R17" s="9">
        <v>18.470833333333339</v>
      </c>
      <c r="S17" s="9"/>
      <c r="T17" s="9"/>
      <c r="U17" s="9"/>
      <c r="AA17" s="10"/>
    </row>
    <row r="18" spans="1:27" x14ac:dyDescent="0.25">
      <c r="A18" s="8">
        <v>16</v>
      </c>
      <c r="B18" s="9">
        <v>16.600000000000001</v>
      </c>
      <c r="C18" s="9">
        <v>16.100000000000001</v>
      </c>
      <c r="D18" s="24">
        <v>1</v>
      </c>
      <c r="E18" s="9">
        <v>15.6</v>
      </c>
      <c r="F18" s="9">
        <v>17.899999999999999</v>
      </c>
      <c r="G18" s="9">
        <v>20.766666666666669</v>
      </c>
      <c r="H18" s="9">
        <v>17.837499999999995</v>
      </c>
      <c r="I18" s="9">
        <v>7.1062499999999984</v>
      </c>
      <c r="J18" s="24" t="s">
        <v>35</v>
      </c>
      <c r="K18" s="9">
        <v>6.4</v>
      </c>
      <c r="L18" s="9">
        <v>16.3</v>
      </c>
      <c r="M18" s="9">
        <v>91.441666666666649</v>
      </c>
      <c r="N18" s="9">
        <v>32.200000000000003</v>
      </c>
      <c r="O18" s="10">
        <v>0.79166666666666663</v>
      </c>
      <c r="P18" s="24" t="s">
        <v>35</v>
      </c>
      <c r="Q18" s="9">
        <v>0.1</v>
      </c>
      <c r="R18" s="9">
        <v>15.320833333333335</v>
      </c>
      <c r="S18" s="9"/>
      <c r="T18" s="9"/>
      <c r="U18" s="9"/>
      <c r="AA18" s="10"/>
    </row>
    <row r="19" spans="1:27" x14ac:dyDescent="0.25">
      <c r="A19" s="8">
        <v>17</v>
      </c>
      <c r="B19" s="9">
        <v>19.8</v>
      </c>
      <c r="C19" s="9">
        <v>12.2</v>
      </c>
      <c r="D19" s="24">
        <v>0</v>
      </c>
      <c r="E19" s="9">
        <v>11.4</v>
      </c>
      <c r="F19" s="9">
        <v>13.1</v>
      </c>
      <c r="G19" s="9">
        <v>20.008333333333336</v>
      </c>
      <c r="H19" s="9">
        <v>17.899999999999995</v>
      </c>
      <c r="I19" s="9">
        <v>7.8208333333333329</v>
      </c>
      <c r="J19" s="24" t="s">
        <v>35</v>
      </c>
      <c r="K19" s="9">
        <v>12.9</v>
      </c>
      <c r="L19" s="9">
        <v>13.8</v>
      </c>
      <c r="M19" s="9">
        <v>69.816666666666677</v>
      </c>
      <c r="N19" s="9">
        <v>27.4</v>
      </c>
      <c r="O19" s="10">
        <v>0.10416666666666667</v>
      </c>
      <c r="P19" s="24" t="s">
        <v>35</v>
      </c>
      <c r="Q19" s="9">
        <v>8.4</v>
      </c>
      <c r="R19" s="9">
        <v>14.304166666666667</v>
      </c>
      <c r="S19" s="9"/>
      <c r="T19" s="9"/>
      <c r="U19" s="9"/>
      <c r="AA19" s="10"/>
    </row>
    <row r="20" spans="1:27" x14ac:dyDescent="0.25">
      <c r="A20" s="8">
        <v>18</v>
      </c>
      <c r="B20" s="9">
        <v>20</v>
      </c>
      <c r="C20" s="9">
        <v>9.6999999999999993</v>
      </c>
      <c r="D20" s="24">
        <v>0</v>
      </c>
      <c r="E20" s="9">
        <v>7.5</v>
      </c>
      <c r="F20" s="9">
        <v>13.5</v>
      </c>
      <c r="G20" s="9">
        <v>19.725000000000001</v>
      </c>
      <c r="H20" s="9">
        <v>17.899999999999995</v>
      </c>
      <c r="I20" s="9">
        <v>3.2177083333333343</v>
      </c>
      <c r="J20" s="24" t="s">
        <v>24</v>
      </c>
      <c r="K20" s="9">
        <v>3.2</v>
      </c>
      <c r="L20" s="9">
        <v>16.5</v>
      </c>
      <c r="M20" s="9">
        <v>78.237499999999983</v>
      </c>
      <c r="N20" s="9">
        <v>24.1</v>
      </c>
      <c r="O20" s="10">
        <v>0.58333333333333337</v>
      </c>
      <c r="P20" s="24" t="s">
        <v>27</v>
      </c>
      <c r="Q20" s="9">
        <v>0.4</v>
      </c>
      <c r="R20" s="9">
        <v>16.258333333333336</v>
      </c>
      <c r="S20" s="9"/>
      <c r="T20" s="12"/>
      <c r="U20" s="9"/>
      <c r="AA20" s="10"/>
    </row>
    <row r="21" spans="1:27" x14ac:dyDescent="0.25">
      <c r="A21" s="8">
        <v>19</v>
      </c>
      <c r="B21" s="9">
        <v>20.5</v>
      </c>
      <c r="C21" s="9">
        <v>10.9</v>
      </c>
      <c r="D21" s="24">
        <v>0</v>
      </c>
      <c r="E21" s="9">
        <v>8.3000000000000007</v>
      </c>
      <c r="F21" s="9">
        <v>10.4</v>
      </c>
      <c r="G21" s="9">
        <v>19.083333333333325</v>
      </c>
      <c r="H21" s="9">
        <v>17.833333333333339</v>
      </c>
      <c r="I21" s="9">
        <v>7.361458333333335</v>
      </c>
      <c r="J21" s="24" t="s">
        <v>24</v>
      </c>
      <c r="K21" s="9">
        <v>6.4</v>
      </c>
      <c r="L21" s="9">
        <v>17.2</v>
      </c>
      <c r="M21" s="9">
        <v>68.495833333333337</v>
      </c>
      <c r="N21" s="9">
        <v>41.8</v>
      </c>
      <c r="O21" s="10">
        <v>0.39583333333333331</v>
      </c>
      <c r="P21" s="24" t="s">
        <v>24</v>
      </c>
      <c r="Q21" s="9">
        <v>4.4000000000000004</v>
      </c>
      <c r="R21" s="9">
        <v>15.449999999999998</v>
      </c>
      <c r="S21" s="9"/>
      <c r="T21" s="12"/>
      <c r="U21" s="9"/>
      <c r="AA21" s="10"/>
    </row>
    <row r="22" spans="1:27" x14ac:dyDescent="0.25">
      <c r="A22" s="8">
        <v>20</v>
      </c>
      <c r="B22" s="9">
        <v>20.399999999999999</v>
      </c>
      <c r="C22" s="9">
        <v>12.6</v>
      </c>
      <c r="D22" s="24">
        <v>6</v>
      </c>
      <c r="E22" s="9">
        <v>9.6</v>
      </c>
      <c r="F22" s="9">
        <v>12.1</v>
      </c>
      <c r="G22" s="9">
        <v>18.620833333333334</v>
      </c>
      <c r="H22" s="9">
        <v>17.737499999999994</v>
      </c>
      <c r="I22" s="9">
        <v>6.8875000000000064</v>
      </c>
      <c r="J22" s="24" t="s">
        <v>24</v>
      </c>
      <c r="K22" s="9">
        <v>11.3</v>
      </c>
      <c r="L22" s="9">
        <v>17.600000000000001</v>
      </c>
      <c r="M22" s="9">
        <v>78.762500000000003</v>
      </c>
      <c r="N22" s="9">
        <v>49.9</v>
      </c>
      <c r="O22" s="10">
        <v>0.47916666666666669</v>
      </c>
      <c r="P22" s="24" t="s">
        <v>23</v>
      </c>
      <c r="Q22" s="9">
        <v>2</v>
      </c>
      <c r="R22" s="9">
        <v>15.774999999999997</v>
      </c>
      <c r="S22" s="9"/>
      <c r="T22" s="9"/>
      <c r="U22" s="12"/>
      <c r="AA22" s="10"/>
    </row>
    <row r="23" spans="1:27" x14ac:dyDescent="0.25">
      <c r="A23" s="8">
        <v>21</v>
      </c>
      <c r="B23" s="9">
        <v>21</v>
      </c>
      <c r="C23" s="9">
        <v>9.1999999999999993</v>
      </c>
      <c r="D23" s="24">
        <v>0.2</v>
      </c>
      <c r="E23" s="9">
        <v>7.3</v>
      </c>
      <c r="F23" s="9">
        <v>9.1</v>
      </c>
      <c r="G23" s="9">
        <v>18.166666666666664</v>
      </c>
      <c r="H23" s="9">
        <v>17.612500000000004</v>
      </c>
      <c r="I23" s="9">
        <v>4.2145833333333336</v>
      </c>
      <c r="J23" s="24" t="s">
        <v>23</v>
      </c>
      <c r="K23" s="9">
        <v>8</v>
      </c>
      <c r="L23" s="9">
        <v>15.7</v>
      </c>
      <c r="M23" s="9">
        <v>69.466666666666683</v>
      </c>
      <c r="N23" s="9">
        <v>33.799999999999997</v>
      </c>
      <c r="O23" s="10">
        <v>0.39583333333333331</v>
      </c>
      <c r="P23" s="24" t="s">
        <v>26</v>
      </c>
      <c r="Q23" s="9">
        <v>5.6</v>
      </c>
      <c r="R23" s="9">
        <v>14.595833333333333</v>
      </c>
      <c r="S23" s="9"/>
      <c r="T23" s="9"/>
      <c r="U23" s="12"/>
      <c r="AA23" s="10"/>
    </row>
    <row r="24" spans="1:27" x14ac:dyDescent="0.25">
      <c r="A24" s="8">
        <v>22</v>
      </c>
      <c r="B24" s="9">
        <v>22.2</v>
      </c>
      <c r="C24" s="9">
        <v>10</v>
      </c>
      <c r="D24" s="24">
        <v>0.2</v>
      </c>
      <c r="E24" s="9">
        <v>8.4</v>
      </c>
      <c r="F24" s="9">
        <v>12.2</v>
      </c>
      <c r="G24" s="9">
        <v>18.045833333333334</v>
      </c>
      <c r="H24" s="9">
        <v>17.458333333333325</v>
      </c>
      <c r="I24" s="9">
        <v>1.2499999999999991</v>
      </c>
      <c r="J24" s="24" t="s">
        <v>36</v>
      </c>
      <c r="K24" s="9">
        <v>0</v>
      </c>
      <c r="L24" s="9">
        <v>14.6</v>
      </c>
      <c r="M24" s="9">
        <v>79.370833333333323</v>
      </c>
      <c r="N24" s="9">
        <v>19.3</v>
      </c>
      <c r="O24" s="10">
        <v>0.69791666666666663</v>
      </c>
      <c r="P24" s="24" t="s">
        <v>27</v>
      </c>
      <c r="Q24" s="9">
        <v>0.3</v>
      </c>
      <c r="R24" s="9">
        <v>15.9375</v>
      </c>
      <c r="S24" s="9"/>
      <c r="T24" s="9"/>
      <c r="U24" s="9"/>
      <c r="AA24" s="10"/>
    </row>
    <row r="25" spans="1:27" x14ac:dyDescent="0.25">
      <c r="A25" s="8">
        <v>23</v>
      </c>
      <c r="B25" s="9">
        <v>24.8</v>
      </c>
      <c r="C25" s="9">
        <v>13.6</v>
      </c>
      <c r="D25" s="24">
        <v>3</v>
      </c>
      <c r="E25" s="9">
        <v>12.8</v>
      </c>
      <c r="F25" s="9">
        <v>14.2</v>
      </c>
      <c r="G25" s="9">
        <v>18.156521739130433</v>
      </c>
      <c r="H25" s="9">
        <v>17.326086956521745</v>
      </c>
      <c r="I25" s="9">
        <v>2.4000000000000008</v>
      </c>
      <c r="J25" s="24" t="s">
        <v>24</v>
      </c>
      <c r="K25" s="9">
        <v>1.6</v>
      </c>
      <c r="L25" s="9">
        <v>17.899999999999999</v>
      </c>
      <c r="M25" s="9">
        <v>79.239130434782595</v>
      </c>
      <c r="N25" s="9">
        <v>20.9</v>
      </c>
      <c r="O25" s="10">
        <v>0.67708333333333337</v>
      </c>
      <c r="P25" s="24" t="s">
        <v>26</v>
      </c>
      <c r="Q25" s="9">
        <v>1.3</v>
      </c>
      <c r="R25" s="9">
        <v>18.356521739130432</v>
      </c>
      <c r="S25" s="9"/>
      <c r="T25" s="9"/>
      <c r="U25" s="9"/>
      <c r="AA25" s="10"/>
    </row>
    <row r="26" spans="1:27" x14ac:dyDescent="0.25">
      <c r="A26" s="8">
        <v>24</v>
      </c>
      <c r="B26" s="9">
        <v>21.2</v>
      </c>
      <c r="C26" s="9">
        <v>16.2</v>
      </c>
      <c r="D26" s="24">
        <v>0.8</v>
      </c>
      <c r="E26" s="9">
        <v>15.1</v>
      </c>
      <c r="F26" s="9">
        <v>16.600000000000001</v>
      </c>
      <c r="G26" s="9">
        <v>18.391666666666669</v>
      </c>
      <c r="H26" s="9">
        <v>17.199999999999992</v>
      </c>
      <c r="I26" s="9">
        <v>4.5947916666666684</v>
      </c>
      <c r="J26" s="24" t="s">
        <v>23</v>
      </c>
      <c r="K26" s="9">
        <v>1.6</v>
      </c>
      <c r="L26" s="9">
        <v>18.3</v>
      </c>
      <c r="M26" s="9">
        <v>76.858333333333334</v>
      </c>
      <c r="N26" s="9">
        <v>38.6</v>
      </c>
      <c r="O26" s="10">
        <v>0.4375</v>
      </c>
      <c r="P26" s="24" t="s">
        <v>24</v>
      </c>
      <c r="Q26" s="9">
        <v>0.7</v>
      </c>
      <c r="R26" s="9">
        <v>17.662499999999994</v>
      </c>
      <c r="S26" s="9"/>
      <c r="T26" s="9"/>
      <c r="U26" s="9"/>
      <c r="AA26" s="10"/>
    </row>
    <row r="27" spans="1:27" x14ac:dyDescent="0.25">
      <c r="A27" s="8">
        <v>25</v>
      </c>
      <c r="B27" s="9">
        <v>20.8</v>
      </c>
      <c r="C27" s="9">
        <v>12.8</v>
      </c>
      <c r="D27" s="24">
        <v>0</v>
      </c>
      <c r="E27" s="9">
        <v>11.9</v>
      </c>
      <c r="F27" s="9">
        <v>13.9</v>
      </c>
      <c r="G27" s="9">
        <v>18.186363636363634</v>
      </c>
      <c r="H27" s="9">
        <v>17.150000000000006</v>
      </c>
      <c r="I27" s="9">
        <v>2.0833333333333335</v>
      </c>
      <c r="J27" s="24" t="s">
        <v>26</v>
      </c>
      <c r="K27" s="9">
        <v>0</v>
      </c>
      <c r="L27" s="9">
        <v>15.2</v>
      </c>
      <c r="M27" s="9">
        <v>74.799999999999983</v>
      </c>
      <c r="N27" s="9">
        <v>17.7</v>
      </c>
      <c r="O27" s="10">
        <v>0.72916666666666663</v>
      </c>
      <c r="P27" s="24" t="s">
        <v>23</v>
      </c>
      <c r="Q27" s="9">
        <v>1.8</v>
      </c>
      <c r="R27" s="9">
        <v>15.113636363636358</v>
      </c>
      <c r="S27" s="9"/>
      <c r="T27" s="9"/>
      <c r="U27" s="9"/>
      <c r="AA27" s="10"/>
    </row>
    <row r="28" spans="1:27" x14ac:dyDescent="0.25">
      <c r="A28" s="8">
        <v>26</v>
      </c>
      <c r="B28" s="9">
        <v>22.1</v>
      </c>
      <c r="C28" s="9">
        <v>9.9</v>
      </c>
      <c r="D28" s="24">
        <v>0</v>
      </c>
      <c r="E28" s="9">
        <v>7</v>
      </c>
      <c r="F28" s="9">
        <v>10</v>
      </c>
      <c r="G28" s="9">
        <v>17.954166666666669</v>
      </c>
      <c r="H28" s="9">
        <v>17.100000000000005</v>
      </c>
      <c r="I28" s="9">
        <v>1.3666666666666665</v>
      </c>
      <c r="J28" s="24" t="s">
        <v>24</v>
      </c>
      <c r="K28" s="9">
        <v>1.6</v>
      </c>
      <c r="L28" s="9">
        <v>17.100000000000001</v>
      </c>
      <c r="M28" s="9">
        <v>65.00833333333334</v>
      </c>
      <c r="N28" s="9">
        <v>19.3</v>
      </c>
      <c r="O28" s="10">
        <v>0.69791666666666663</v>
      </c>
      <c r="P28" s="24" t="s">
        <v>29</v>
      </c>
      <c r="Q28" s="9">
        <v>4.3</v>
      </c>
      <c r="R28" s="9">
        <v>15.470833333333331</v>
      </c>
      <c r="S28" s="9"/>
      <c r="T28" s="9"/>
      <c r="U28" s="9"/>
      <c r="AA28" s="10"/>
    </row>
    <row r="29" spans="1:27" x14ac:dyDescent="0.25">
      <c r="A29" s="8">
        <v>27</v>
      </c>
      <c r="B29" s="9">
        <v>22.7</v>
      </c>
      <c r="C29" s="9">
        <v>11.7</v>
      </c>
      <c r="D29" s="24">
        <v>0</v>
      </c>
      <c r="E29" s="9">
        <v>9.5</v>
      </c>
      <c r="F29" s="9">
        <v>12.9</v>
      </c>
      <c r="G29" s="9">
        <v>18.183333333333341</v>
      </c>
      <c r="H29" s="9">
        <v>17</v>
      </c>
      <c r="I29" s="9">
        <v>2.7572916666666685</v>
      </c>
      <c r="J29" s="24" t="s">
        <v>35</v>
      </c>
      <c r="K29" s="9">
        <v>3.2</v>
      </c>
      <c r="L29" s="9">
        <v>16.600000000000001</v>
      </c>
      <c r="M29" s="9">
        <v>70.845833333333331</v>
      </c>
      <c r="N29" s="9">
        <v>24.1</v>
      </c>
      <c r="O29" s="10">
        <v>0.60416666666666663</v>
      </c>
      <c r="P29" s="24" t="s">
        <v>29</v>
      </c>
      <c r="Q29" s="9">
        <v>4.5999999999999996</v>
      </c>
      <c r="R29" s="9">
        <v>16.587499999999995</v>
      </c>
      <c r="S29" s="9"/>
      <c r="T29" s="9"/>
      <c r="U29" s="9"/>
      <c r="AA29" s="10"/>
    </row>
    <row r="30" spans="1:27" x14ac:dyDescent="0.25">
      <c r="A30" s="8">
        <v>28</v>
      </c>
      <c r="B30" s="11">
        <v>23.2</v>
      </c>
      <c r="C30" s="9">
        <v>9.3000000000000007</v>
      </c>
      <c r="D30" s="24">
        <v>0</v>
      </c>
      <c r="E30" s="9">
        <v>7.5</v>
      </c>
      <c r="F30" s="9">
        <v>10.9</v>
      </c>
      <c r="G30" s="9">
        <v>18.37916666666667</v>
      </c>
      <c r="H30" s="9">
        <v>17</v>
      </c>
      <c r="I30" s="9">
        <v>3.1083333333333347</v>
      </c>
      <c r="J30" s="24" t="s">
        <v>35</v>
      </c>
      <c r="K30" s="9">
        <v>1.6</v>
      </c>
      <c r="L30" s="9">
        <v>16.899999999999999</v>
      </c>
      <c r="M30" s="9">
        <v>79.45</v>
      </c>
      <c r="N30" s="9">
        <v>22.5</v>
      </c>
      <c r="O30" s="10">
        <v>0.59375</v>
      </c>
      <c r="P30" s="24" t="s">
        <v>35</v>
      </c>
      <c r="Q30" s="9">
        <v>2.7</v>
      </c>
      <c r="R30" s="9">
        <v>15.812500000000002</v>
      </c>
      <c r="S30" s="12"/>
      <c r="T30" s="9"/>
      <c r="U30" s="9"/>
      <c r="AA30" s="10"/>
    </row>
    <row r="31" spans="1:27" x14ac:dyDescent="0.25">
      <c r="A31" s="8">
        <v>29</v>
      </c>
      <c r="B31" s="9">
        <v>18.899999999999999</v>
      </c>
      <c r="C31" s="9">
        <v>12.5</v>
      </c>
      <c r="D31" s="24">
        <v>0</v>
      </c>
      <c r="E31" s="9">
        <v>11.4</v>
      </c>
      <c r="F31" s="9">
        <v>13.8</v>
      </c>
      <c r="G31" s="9">
        <v>18.391666666666666</v>
      </c>
      <c r="H31" s="9">
        <v>17</v>
      </c>
      <c r="I31" s="9">
        <v>4.5333333333333341</v>
      </c>
      <c r="J31" s="24" t="s">
        <v>28</v>
      </c>
      <c r="K31" s="9">
        <v>8</v>
      </c>
      <c r="L31" s="9">
        <v>15.7</v>
      </c>
      <c r="M31" s="9">
        <v>80.55</v>
      </c>
      <c r="N31" s="9">
        <v>27.4</v>
      </c>
      <c r="O31" s="10">
        <v>0.57291666666666663</v>
      </c>
      <c r="P31" s="24" t="s">
        <v>28</v>
      </c>
      <c r="Q31" s="9">
        <v>0.5</v>
      </c>
      <c r="R31" s="9">
        <v>15.116666666666667</v>
      </c>
      <c r="S31" s="9"/>
      <c r="T31" s="9"/>
      <c r="U31" s="9"/>
      <c r="AA31" s="10"/>
    </row>
    <row r="32" spans="1:27" x14ac:dyDescent="0.25">
      <c r="A32" s="8">
        <v>30</v>
      </c>
      <c r="B32" s="9">
        <v>19.899999999999999</v>
      </c>
      <c r="C32" s="9">
        <v>8.5</v>
      </c>
      <c r="D32" s="24">
        <v>0</v>
      </c>
      <c r="E32" s="9">
        <v>5.8</v>
      </c>
      <c r="F32" s="9">
        <v>9.3000000000000007</v>
      </c>
      <c r="G32" s="9">
        <v>18.233333333333331</v>
      </c>
      <c r="H32" s="9">
        <v>17</v>
      </c>
      <c r="I32" s="9">
        <v>6.2427083333333355</v>
      </c>
      <c r="J32" s="24" t="s">
        <v>35</v>
      </c>
      <c r="K32" s="9">
        <v>12.9</v>
      </c>
      <c r="L32" s="9">
        <v>15.2</v>
      </c>
      <c r="M32" s="9">
        <v>72.633333333333326</v>
      </c>
      <c r="N32" s="9">
        <v>29</v>
      </c>
      <c r="O32" s="10">
        <v>0.54166666666666663</v>
      </c>
      <c r="P32" s="24" t="s">
        <v>28</v>
      </c>
      <c r="Q32" s="9">
        <v>6.9</v>
      </c>
      <c r="R32" s="9">
        <v>13.574999999999998</v>
      </c>
      <c r="S32" s="9"/>
      <c r="T32" s="9"/>
      <c r="U32" s="9"/>
      <c r="AA32" s="10"/>
    </row>
    <row r="33" spans="1:28" x14ac:dyDescent="0.25">
      <c r="A33" s="8">
        <v>31</v>
      </c>
      <c r="B33" s="9">
        <v>18.7</v>
      </c>
      <c r="C33" s="9">
        <v>8.9</v>
      </c>
      <c r="D33" s="24">
        <v>0.6</v>
      </c>
      <c r="E33" s="9">
        <v>6.5</v>
      </c>
      <c r="F33" s="9">
        <v>11.5</v>
      </c>
      <c r="G33" s="9">
        <v>18.039130434782614</v>
      </c>
      <c r="H33" s="9">
        <v>17</v>
      </c>
      <c r="I33" s="9">
        <v>5.2479166666666659</v>
      </c>
      <c r="J33" s="24" t="s">
        <v>35</v>
      </c>
      <c r="K33" s="9">
        <v>11.3</v>
      </c>
      <c r="L33" s="9">
        <v>13.7</v>
      </c>
      <c r="M33" s="9">
        <v>86.96521739130435</v>
      </c>
      <c r="N33" s="9">
        <v>24.1</v>
      </c>
      <c r="O33" s="10">
        <v>0.35416666666666669</v>
      </c>
      <c r="P33" s="24" t="s">
        <v>35</v>
      </c>
      <c r="Q33" s="9">
        <v>1.3</v>
      </c>
      <c r="R33" s="9">
        <v>13.960869565217392</v>
      </c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22.593548387096778</v>
      </c>
      <c r="C34" s="14">
        <f>AVERAGE(C3:C33)</f>
        <v>11.948387096774193</v>
      </c>
      <c r="D34" s="14">
        <f>SUM(D3:D33)</f>
        <v>12.999999999999998</v>
      </c>
      <c r="E34" s="14">
        <f>AVERAGE(E3:E33)</f>
        <v>10.106451612903227</v>
      </c>
      <c r="F34" s="14">
        <f>AVERAGE(F3:F33)</f>
        <v>13.035483870967742</v>
      </c>
      <c r="G34" s="14">
        <f>AVERAGE(G3:G33)</f>
        <v>18.924098452972927</v>
      </c>
      <c r="H34" s="14">
        <f>AVERAGE(H3:H33)</f>
        <v>17.140626460963063</v>
      </c>
      <c r="I34" s="14">
        <f>AVERAGE(I3:I33)</f>
        <v>4.7521169354838717</v>
      </c>
      <c r="J34" s="14"/>
      <c r="K34" s="14"/>
      <c r="L34" s="15">
        <f>AVERAGE(L3:L33)</f>
        <v>17.367741935483874</v>
      </c>
      <c r="M34" s="14">
        <f>AVERAGE(M3:M33)</f>
        <v>73.028617344553524</v>
      </c>
      <c r="N34" s="14">
        <f>MAX(N3:N33)</f>
        <v>54.7</v>
      </c>
      <c r="O34" s="16"/>
      <c r="P34" s="17"/>
      <c r="Q34" s="18">
        <v>221.6</v>
      </c>
      <c r="R34" s="19">
        <f>AVERAGE(R3:R33)</f>
        <v>16.74162735347868</v>
      </c>
      <c r="S34" s="20"/>
      <c r="AA34" s="10"/>
    </row>
    <row r="35" spans="1:28" x14ac:dyDescent="0.25">
      <c r="A35" s="21" t="s">
        <v>19</v>
      </c>
      <c r="B35" s="14">
        <f>MAX(B3:B33)</f>
        <v>30.6</v>
      </c>
      <c r="C35" s="14">
        <f>MIN(C3:C33)</f>
        <v>8.5</v>
      </c>
      <c r="D35" s="14">
        <f>MAX(D3:D33)</f>
        <v>6</v>
      </c>
      <c r="E35" s="14">
        <f>MIN(E3:E33)</f>
        <v>5.8</v>
      </c>
      <c r="F35" s="14">
        <f>MIN(F3:F33)</f>
        <v>9.1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MAX(Q3:Q31)</f>
        <v>10.7</v>
      </c>
      <c r="R35" s="19">
        <f>MIN(R3:R33)</f>
        <v>13.574999999999998</v>
      </c>
      <c r="S35" s="20"/>
      <c r="AA35" s="10"/>
    </row>
    <row r="36" spans="1:28" x14ac:dyDescent="0.25">
      <c r="AA36" s="10"/>
    </row>
    <row r="37" spans="1:28" x14ac:dyDescent="0.25">
      <c r="B37" s="22">
        <f>AVERAGE(B34,C34)</f>
        <v>17.270967741935486</v>
      </c>
      <c r="C37" s="24">
        <f>COUNTIF(C3:C33,"&lt;0")</f>
        <v>0</v>
      </c>
      <c r="D37" s="24">
        <f>COUNTIF(D3:D33,"&gt;0.1")</f>
        <v>10</v>
      </c>
      <c r="E37" s="24">
        <f>COUNTIF(E3:E33,"&lt;0")</f>
        <v>0</v>
      </c>
      <c r="Q37" s="24">
        <f>COUNTIF(Q3:Q33,"&lt;0.05")</f>
        <v>0</v>
      </c>
      <c r="AB37" s="10"/>
    </row>
    <row r="38" spans="1:28" x14ac:dyDescent="0.25">
      <c r="D38" s="24">
        <f>COUNTIF(D3:D33,"&gt;0.9")</f>
        <v>3</v>
      </c>
    </row>
    <row r="39" spans="1:28" x14ac:dyDescent="0.25">
      <c r="Q39" s="24" t="s">
        <v>20</v>
      </c>
    </row>
    <row r="41" spans="1:28" x14ac:dyDescent="0.25">
      <c r="Q41" s="9">
        <f>SUM(Q3:Q33)</f>
        <v>137.9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74DA-6611-4323-AE52-74FC7C432936}">
  <sheetPr>
    <pageSetUpPr fitToPage="1"/>
  </sheetPr>
  <dimension ref="A1:AB41"/>
  <sheetViews>
    <sheetView zoomScale="75" zoomScaleNormal="75" workbookViewId="0">
      <selection activeCell="B35" sqref="B35"/>
    </sheetView>
  </sheetViews>
  <sheetFormatPr defaultColWidth="9.140625" defaultRowHeight="15" x14ac:dyDescent="0.25"/>
  <cols>
    <col min="1" max="14" width="9.140625" style="24"/>
    <col min="15" max="15" width="12.42578125" style="24" customWidth="1"/>
    <col min="16" max="16384" width="9.140625" style="24"/>
  </cols>
  <sheetData>
    <row r="1" spans="1:27" x14ac:dyDescent="0.25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25"/>
    </row>
    <row r="3" spans="1:27" x14ac:dyDescent="0.25">
      <c r="A3" s="8">
        <v>1</v>
      </c>
      <c r="B3" s="9">
        <v>21</v>
      </c>
      <c r="C3" s="9">
        <v>10.1</v>
      </c>
      <c r="D3" s="24">
        <v>0</v>
      </c>
      <c r="E3" s="9">
        <v>8.5</v>
      </c>
      <c r="F3" s="9">
        <v>11</v>
      </c>
      <c r="G3" s="9">
        <v>17.916666666666668</v>
      </c>
      <c r="H3" s="9">
        <v>16.983333333333331</v>
      </c>
      <c r="I3" s="9">
        <v>5.2187499999999991</v>
      </c>
      <c r="J3" s="26" t="s">
        <v>35</v>
      </c>
      <c r="K3" s="9">
        <v>9.6999999999999993</v>
      </c>
      <c r="L3" s="9">
        <v>17.399999999999999</v>
      </c>
      <c r="M3" s="9">
        <v>82.220833333333346</v>
      </c>
      <c r="N3" s="9">
        <v>30.6</v>
      </c>
      <c r="O3" s="10">
        <v>0.59375</v>
      </c>
      <c r="P3" s="26" t="s">
        <v>29</v>
      </c>
      <c r="Q3" s="9">
        <v>5.2</v>
      </c>
      <c r="R3" s="9">
        <v>15.366666666666662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22.5</v>
      </c>
      <c r="C4" s="9">
        <v>11.6</v>
      </c>
      <c r="D4" s="24">
        <v>0</v>
      </c>
      <c r="E4" s="9">
        <v>10.1</v>
      </c>
      <c r="F4" s="9">
        <v>13.1</v>
      </c>
      <c r="G4" s="9">
        <v>18.137499999999999</v>
      </c>
      <c r="H4" s="9">
        <v>16.899999999999995</v>
      </c>
      <c r="I4" s="9">
        <v>4.1364583333333336</v>
      </c>
      <c r="J4" s="26" t="s">
        <v>29</v>
      </c>
      <c r="K4" s="9">
        <v>4.8</v>
      </c>
      <c r="L4" s="9">
        <v>18.600000000000001</v>
      </c>
      <c r="M4" s="9">
        <v>80.904166666666654</v>
      </c>
      <c r="N4" s="9">
        <v>27.4</v>
      </c>
      <c r="O4" s="10">
        <v>0.57291666666666663</v>
      </c>
      <c r="P4" s="26" t="s">
        <v>29</v>
      </c>
      <c r="Q4" s="9">
        <v>4.2</v>
      </c>
      <c r="R4" s="9">
        <v>16.162499999999998</v>
      </c>
      <c r="S4" s="9"/>
      <c r="T4" s="9"/>
      <c r="U4" s="9"/>
      <c r="AA4" s="10"/>
    </row>
    <row r="5" spans="1:27" x14ac:dyDescent="0.25">
      <c r="A5" s="8">
        <v>3</v>
      </c>
      <c r="B5" s="9">
        <v>21.4</v>
      </c>
      <c r="C5" s="9">
        <v>14</v>
      </c>
      <c r="D5" s="24">
        <v>10.4</v>
      </c>
      <c r="E5" s="9">
        <v>11.9</v>
      </c>
      <c r="F5" s="9">
        <v>14.8</v>
      </c>
      <c r="G5" s="9">
        <v>18.225000000000001</v>
      </c>
      <c r="H5" s="9">
        <v>16.899999999999995</v>
      </c>
      <c r="I5" s="9">
        <v>3.3156250000000012</v>
      </c>
      <c r="J5" s="26" t="s">
        <v>36</v>
      </c>
      <c r="K5" s="9">
        <v>3.2</v>
      </c>
      <c r="L5" s="9">
        <v>16.8</v>
      </c>
      <c r="M5" s="9">
        <v>91.424999999999997</v>
      </c>
      <c r="N5" s="9">
        <v>33.799999999999997</v>
      </c>
      <c r="O5" s="10">
        <v>0.5625</v>
      </c>
      <c r="P5" s="26" t="s">
        <v>28</v>
      </c>
      <c r="Q5" s="9">
        <v>0.4</v>
      </c>
      <c r="R5" s="9">
        <v>16.704166666666666</v>
      </c>
      <c r="S5" s="9"/>
      <c r="T5" s="9"/>
      <c r="U5" s="9"/>
      <c r="AA5" s="10"/>
    </row>
    <row r="6" spans="1:27" x14ac:dyDescent="0.25">
      <c r="A6" s="8">
        <v>4</v>
      </c>
      <c r="B6" s="9">
        <v>22.4</v>
      </c>
      <c r="C6" s="9">
        <v>15.4</v>
      </c>
      <c r="D6" s="24">
        <v>4.8</v>
      </c>
      <c r="E6" s="9">
        <v>14.7</v>
      </c>
      <c r="F6" s="9">
        <v>15.6</v>
      </c>
      <c r="G6" s="9">
        <v>18.091666666666669</v>
      </c>
      <c r="H6" s="9">
        <v>16.899999999999995</v>
      </c>
      <c r="I6" s="9">
        <v>1.533333333333333</v>
      </c>
      <c r="J6" s="26" t="s">
        <v>29</v>
      </c>
      <c r="K6" s="9">
        <v>0</v>
      </c>
      <c r="L6" s="9">
        <v>15.8</v>
      </c>
      <c r="M6" s="9">
        <v>81.337499999999991</v>
      </c>
      <c r="N6" s="9">
        <v>19.3</v>
      </c>
      <c r="O6" s="10">
        <v>0.60416666666666663</v>
      </c>
      <c r="P6" s="26" t="s">
        <v>30</v>
      </c>
      <c r="Q6" s="9">
        <v>0.6</v>
      </c>
      <c r="R6" s="9">
        <v>18.141666666666669</v>
      </c>
      <c r="S6" s="9"/>
      <c r="T6" s="9"/>
      <c r="U6" s="9"/>
      <c r="AA6" s="10"/>
    </row>
    <row r="7" spans="1:27" x14ac:dyDescent="0.25">
      <c r="A7" s="8">
        <v>5</v>
      </c>
      <c r="B7" s="9">
        <v>23.1</v>
      </c>
      <c r="C7" s="9">
        <v>15.1</v>
      </c>
      <c r="D7" s="24">
        <v>3.8</v>
      </c>
      <c r="E7" s="9">
        <v>14.3</v>
      </c>
      <c r="F7" s="9">
        <v>15.2</v>
      </c>
      <c r="G7" s="9">
        <v>18.216666666666665</v>
      </c>
      <c r="H7" s="9">
        <v>16.899999999999995</v>
      </c>
      <c r="I7" s="9">
        <v>1.9166666666666659</v>
      </c>
      <c r="J7" s="26" t="s">
        <v>23</v>
      </c>
      <c r="K7" s="9">
        <v>1.6</v>
      </c>
      <c r="L7" s="9">
        <v>18.3</v>
      </c>
      <c r="M7" s="9">
        <v>77.587500000000006</v>
      </c>
      <c r="N7" s="9">
        <v>14.5</v>
      </c>
      <c r="O7" s="10">
        <v>9.375E-2</v>
      </c>
      <c r="P7" s="26" t="s">
        <v>36</v>
      </c>
      <c r="Q7" s="9">
        <v>2.1</v>
      </c>
      <c r="R7" s="9">
        <v>18.399999999999999</v>
      </c>
      <c r="S7" s="9"/>
      <c r="T7" s="9"/>
      <c r="U7" s="9"/>
      <c r="AA7" s="10"/>
    </row>
    <row r="8" spans="1:27" x14ac:dyDescent="0.25">
      <c r="A8" s="8">
        <v>6</v>
      </c>
      <c r="B8" s="9">
        <v>20.5</v>
      </c>
      <c r="C8" s="9">
        <v>14.1</v>
      </c>
      <c r="D8" s="24">
        <v>8.8000000000000007</v>
      </c>
      <c r="E8" s="9">
        <v>12.5</v>
      </c>
      <c r="F8" s="9">
        <v>15</v>
      </c>
      <c r="G8" s="9">
        <v>18.374999999999996</v>
      </c>
      <c r="H8" s="9">
        <v>16.899999999999995</v>
      </c>
      <c r="I8" s="9">
        <v>0.25000000000000006</v>
      </c>
      <c r="J8" s="26" t="s">
        <v>73</v>
      </c>
      <c r="K8" s="9">
        <v>0</v>
      </c>
      <c r="L8" s="9">
        <v>19.2</v>
      </c>
      <c r="M8" s="9">
        <v>89.58750000000002</v>
      </c>
      <c r="N8" s="9">
        <v>20.9</v>
      </c>
      <c r="O8" s="10">
        <v>1.0416666666666666E-2</v>
      </c>
      <c r="P8" s="26" t="s">
        <v>30</v>
      </c>
      <c r="Q8" s="9">
        <v>1.5</v>
      </c>
      <c r="R8" s="9">
        <v>16.224999999999998</v>
      </c>
      <c r="S8" s="9"/>
      <c r="T8" s="9"/>
      <c r="U8" s="9"/>
      <c r="AA8" s="10"/>
    </row>
    <row r="9" spans="1:27" x14ac:dyDescent="0.25">
      <c r="A9" s="8">
        <v>7</v>
      </c>
      <c r="B9" s="9">
        <v>21.6</v>
      </c>
      <c r="C9" s="9">
        <v>13.2</v>
      </c>
      <c r="D9" s="24">
        <v>1.8</v>
      </c>
      <c r="E9" s="9">
        <v>11.9</v>
      </c>
      <c r="F9" s="9">
        <v>13.2</v>
      </c>
      <c r="G9" s="9">
        <v>18.212499999999999</v>
      </c>
      <c r="H9" s="9">
        <v>16.899999999999995</v>
      </c>
      <c r="I9" s="9">
        <v>0.88333333333333297</v>
      </c>
      <c r="J9" s="26" t="s">
        <v>73</v>
      </c>
      <c r="K9" s="9">
        <v>0</v>
      </c>
      <c r="L9" s="9">
        <v>15.2</v>
      </c>
      <c r="M9" s="9">
        <v>85.38333333333334</v>
      </c>
      <c r="N9" s="9">
        <v>20.9</v>
      </c>
      <c r="O9" s="10">
        <v>0.66666666666666663</v>
      </c>
      <c r="P9" s="26" t="s">
        <v>36</v>
      </c>
      <c r="Q9" s="9">
        <v>2.5</v>
      </c>
      <c r="R9" s="9">
        <v>15.820833333333338</v>
      </c>
      <c r="S9" s="9"/>
      <c r="T9" s="9"/>
      <c r="U9" s="9"/>
      <c r="AA9" s="10"/>
    </row>
    <row r="10" spans="1:27" x14ac:dyDescent="0.25">
      <c r="A10" s="8">
        <v>8</v>
      </c>
      <c r="B10" s="9">
        <v>16.3</v>
      </c>
      <c r="C10" s="9">
        <v>10.199999999999999</v>
      </c>
      <c r="D10" s="24">
        <v>13.4</v>
      </c>
      <c r="E10" s="9">
        <v>9</v>
      </c>
      <c r="F10" s="9">
        <v>11.3</v>
      </c>
      <c r="G10" s="9">
        <v>17.920833333333331</v>
      </c>
      <c r="H10" s="9">
        <v>16.845833333333342</v>
      </c>
      <c r="I10" s="9">
        <v>2.0166666666666662</v>
      </c>
      <c r="J10" s="26" t="s">
        <v>28</v>
      </c>
      <c r="K10" s="9">
        <v>3.2</v>
      </c>
      <c r="L10" s="9">
        <v>14.3</v>
      </c>
      <c r="M10" s="9">
        <v>97.004166666666663</v>
      </c>
      <c r="N10" s="9">
        <v>14.5</v>
      </c>
      <c r="O10" s="10">
        <v>0.58333333333333337</v>
      </c>
      <c r="P10" s="26" t="s">
        <v>28</v>
      </c>
      <c r="Q10" s="9">
        <v>0.1</v>
      </c>
      <c r="R10" s="9">
        <v>13.637500000000003</v>
      </c>
      <c r="S10" s="9"/>
      <c r="T10" s="9"/>
      <c r="U10" s="9"/>
      <c r="AA10" s="10"/>
    </row>
    <row r="11" spans="1:27" x14ac:dyDescent="0.25">
      <c r="A11" s="8">
        <v>9</v>
      </c>
      <c r="B11" s="9">
        <v>19.8</v>
      </c>
      <c r="C11" s="9">
        <v>12.9</v>
      </c>
      <c r="D11" s="24">
        <v>14.2</v>
      </c>
      <c r="E11" s="9">
        <v>11.3</v>
      </c>
      <c r="F11" s="9">
        <v>13.4</v>
      </c>
      <c r="G11" s="9">
        <v>17.554166666666671</v>
      </c>
      <c r="H11" s="9">
        <v>16.800000000000008</v>
      </c>
      <c r="I11" s="9">
        <v>9.1083333333333307</v>
      </c>
      <c r="J11" s="26" t="s">
        <v>35</v>
      </c>
      <c r="K11" s="9">
        <v>9.6999999999999993</v>
      </c>
      <c r="L11" s="9">
        <v>16.3</v>
      </c>
      <c r="M11" s="9">
        <v>95.079166666666666</v>
      </c>
      <c r="N11" s="9">
        <v>38.6</v>
      </c>
      <c r="O11" s="10">
        <v>0.57291666666666663</v>
      </c>
      <c r="P11" s="26" t="s">
        <v>35</v>
      </c>
      <c r="Q11" s="9">
        <v>1.4</v>
      </c>
      <c r="R11" s="9">
        <v>14.987500000000002</v>
      </c>
      <c r="S11" s="9"/>
      <c r="T11" s="9"/>
      <c r="U11" s="9"/>
      <c r="AA11" s="10"/>
    </row>
    <row r="12" spans="1:27" x14ac:dyDescent="0.25">
      <c r="A12" s="8">
        <v>10</v>
      </c>
      <c r="B12" s="9">
        <v>15.9</v>
      </c>
      <c r="C12" s="9">
        <v>13.3</v>
      </c>
      <c r="D12" s="24">
        <v>1.4</v>
      </c>
      <c r="E12" s="9">
        <v>13.3</v>
      </c>
      <c r="F12" s="9">
        <v>14.3</v>
      </c>
      <c r="G12" s="9">
        <v>17.487499999999994</v>
      </c>
      <c r="H12" s="9">
        <v>16.708333333333325</v>
      </c>
      <c r="I12" s="9">
        <v>6.4968750000000028</v>
      </c>
      <c r="J12" s="26" t="s">
        <v>35</v>
      </c>
      <c r="K12" s="9">
        <v>9.6999999999999993</v>
      </c>
      <c r="L12" s="9">
        <v>14.6</v>
      </c>
      <c r="M12" s="9">
        <v>96.233333333333292</v>
      </c>
      <c r="N12" s="9">
        <v>33.799999999999997</v>
      </c>
      <c r="O12" s="10">
        <v>1.0416666666666666E-2</v>
      </c>
      <c r="P12" s="26" t="s">
        <v>35</v>
      </c>
      <c r="Q12" s="9">
        <v>0.1</v>
      </c>
      <c r="R12" s="9">
        <v>13.900000000000004</v>
      </c>
      <c r="S12" s="9"/>
      <c r="T12" s="9"/>
      <c r="U12" s="9"/>
      <c r="AA12" s="10"/>
    </row>
    <row r="13" spans="1:27" x14ac:dyDescent="0.25">
      <c r="A13" s="8">
        <v>11</v>
      </c>
      <c r="B13" s="9">
        <v>19.899999999999999</v>
      </c>
      <c r="C13" s="9">
        <v>11.6</v>
      </c>
      <c r="D13" s="24">
        <v>1.2</v>
      </c>
      <c r="E13" s="9">
        <v>9.4</v>
      </c>
      <c r="F13" s="9">
        <v>11.6</v>
      </c>
      <c r="G13" s="9">
        <v>17.270833333333332</v>
      </c>
      <c r="H13" s="9">
        <v>16.641666666666673</v>
      </c>
      <c r="I13" s="9">
        <v>2.35</v>
      </c>
      <c r="J13" s="26" t="s">
        <v>23</v>
      </c>
      <c r="K13" s="9">
        <v>1.6</v>
      </c>
      <c r="L13" s="9">
        <v>14.8</v>
      </c>
      <c r="M13" s="9">
        <v>87.529166666666654</v>
      </c>
      <c r="N13" s="9">
        <v>27.4</v>
      </c>
      <c r="O13" s="10">
        <v>0.97916666666666663</v>
      </c>
      <c r="P13" s="26" t="s">
        <v>24</v>
      </c>
      <c r="Q13" s="9">
        <v>2.1</v>
      </c>
      <c r="R13" s="9">
        <v>15.508333333333335</v>
      </c>
      <c r="S13" s="9"/>
      <c r="T13" s="9"/>
      <c r="U13" s="9"/>
      <c r="AA13" s="10"/>
    </row>
    <row r="14" spans="1:27" x14ac:dyDescent="0.25">
      <c r="A14" s="8">
        <v>12</v>
      </c>
      <c r="B14" s="9">
        <v>21.2</v>
      </c>
      <c r="C14" s="9">
        <v>14.8</v>
      </c>
      <c r="D14" s="24">
        <v>0.4</v>
      </c>
      <c r="E14" s="9">
        <v>15.2</v>
      </c>
      <c r="F14" s="9">
        <v>15.4</v>
      </c>
      <c r="G14" s="9">
        <v>17.487500000000008</v>
      </c>
      <c r="H14" s="9">
        <v>16.562499999999996</v>
      </c>
      <c r="I14" s="9">
        <v>5.3781250000000007</v>
      </c>
      <c r="J14" s="26" t="s">
        <v>23</v>
      </c>
      <c r="K14" s="9">
        <v>8</v>
      </c>
      <c r="L14" s="11">
        <v>18.899999999999999</v>
      </c>
      <c r="M14" s="9">
        <v>80.920833333333334</v>
      </c>
      <c r="N14" s="9">
        <v>32.200000000000003</v>
      </c>
      <c r="O14" s="10">
        <v>0.65625</v>
      </c>
      <c r="P14" s="26" t="s">
        <v>23</v>
      </c>
      <c r="Q14" s="9">
        <v>1.2</v>
      </c>
      <c r="R14" s="9">
        <v>16.350000000000001</v>
      </c>
      <c r="S14" s="9"/>
      <c r="T14" s="12"/>
      <c r="U14" s="9"/>
      <c r="AA14" s="10"/>
    </row>
    <row r="15" spans="1:27" x14ac:dyDescent="0.25">
      <c r="A15" s="8">
        <v>13</v>
      </c>
      <c r="B15" s="9">
        <v>20.5</v>
      </c>
      <c r="C15" s="9">
        <v>8.9</v>
      </c>
      <c r="D15" s="24">
        <v>0</v>
      </c>
      <c r="E15" s="9">
        <v>6</v>
      </c>
      <c r="F15" s="9">
        <v>7.8</v>
      </c>
      <c r="G15" s="9">
        <v>17.129166666666666</v>
      </c>
      <c r="H15" s="9">
        <v>16.5</v>
      </c>
      <c r="I15" s="9">
        <v>2.6020833333333311</v>
      </c>
      <c r="J15" s="26" t="s">
        <v>26</v>
      </c>
      <c r="K15" s="9">
        <v>3.2</v>
      </c>
      <c r="L15" s="9">
        <v>15.9</v>
      </c>
      <c r="M15" s="9">
        <v>75.279166666666654</v>
      </c>
      <c r="N15" s="9">
        <v>19.3</v>
      </c>
      <c r="O15" s="10">
        <v>0.66666666666666663</v>
      </c>
      <c r="P15" s="26" t="s">
        <v>29</v>
      </c>
      <c r="Q15" s="9">
        <v>8.5</v>
      </c>
      <c r="R15" s="9">
        <v>13.945833333333333</v>
      </c>
      <c r="S15" s="9"/>
      <c r="T15" s="9"/>
      <c r="U15" s="9"/>
      <c r="AA15" s="10"/>
    </row>
    <row r="16" spans="1:27" x14ac:dyDescent="0.25">
      <c r="A16" s="8">
        <v>14</v>
      </c>
      <c r="B16" s="9">
        <v>18</v>
      </c>
      <c r="C16" s="9">
        <v>7.9</v>
      </c>
      <c r="D16" s="24">
        <v>0</v>
      </c>
      <c r="E16" s="9">
        <v>5.3</v>
      </c>
      <c r="F16" s="9">
        <v>8.1999999999999993</v>
      </c>
      <c r="G16" s="9">
        <v>16.983333333333331</v>
      </c>
      <c r="H16" s="9">
        <v>16.433333333333326</v>
      </c>
      <c r="I16" s="9">
        <v>2.051041666666666</v>
      </c>
      <c r="J16" s="26" t="s">
        <v>25</v>
      </c>
      <c r="K16" s="9">
        <v>1.6</v>
      </c>
      <c r="L16" s="9">
        <v>12</v>
      </c>
      <c r="M16" s="9">
        <v>82.275000000000006</v>
      </c>
      <c r="N16" s="9">
        <v>22.5</v>
      </c>
      <c r="O16" s="10">
        <v>0.65625</v>
      </c>
      <c r="P16" s="26" t="s">
        <v>35</v>
      </c>
      <c r="Q16" s="9">
        <v>1.1000000000000001</v>
      </c>
      <c r="R16" s="9">
        <v>12.304166666666667</v>
      </c>
      <c r="S16" s="9"/>
      <c r="T16" s="9"/>
      <c r="U16" s="9"/>
      <c r="AA16" s="10"/>
    </row>
    <row r="17" spans="1:27" x14ac:dyDescent="0.25">
      <c r="A17" s="8">
        <v>15</v>
      </c>
      <c r="B17" s="9">
        <v>17.600000000000001</v>
      </c>
      <c r="C17" s="9">
        <v>9.1999999999999993</v>
      </c>
      <c r="D17" s="24">
        <v>0.2</v>
      </c>
      <c r="E17" s="9">
        <v>6.5</v>
      </c>
      <c r="F17" s="9">
        <v>9.4</v>
      </c>
      <c r="G17" s="9">
        <v>16.816666666666663</v>
      </c>
      <c r="H17" s="9">
        <v>16.366666666666671</v>
      </c>
      <c r="I17" s="9">
        <v>5.7229166666666673</v>
      </c>
      <c r="J17" s="26" t="s">
        <v>26</v>
      </c>
      <c r="K17" s="9">
        <v>4.8</v>
      </c>
      <c r="L17" s="9">
        <v>13.3</v>
      </c>
      <c r="M17" s="9">
        <v>70.908333333333331</v>
      </c>
      <c r="N17" s="9">
        <v>32.200000000000003</v>
      </c>
      <c r="O17" s="10">
        <v>0.57291666666666663</v>
      </c>
      <c r="P17" s="26" t="s">
        <v>26</v>
      </c>
      <c r="Q17" s="9">
        <v>4.3</v>
      </c>
      <c r="R17" s="9">
        <v>12.462499999999999</v>
      </c>
      <c r="S17" s="9"/>
      <c r="T17" s="9"/>
      <c r="U17" s="9"/>
      <c r="AA17" s="10"/>
    </row>
    <row r="18" spans="1:27" x14ac:dyDescent="0.25">
      <c r="A18" s="8">
        <v>16</v>
      </c>
      <c r="B18" s="9">
        <v>15.2</v>
      </c>
      <c r="C18" s="9">
        <v>6.4</v>
      </c>
      <c r="D18" s="24">
        <v>0</v>
      </c>
      <c r="E18" s="9">
        <v>3.4</v>
      </c>
      <c r="F18" s="9">
        <v>6.1</v>
      </c>
      <c r="G18" s="9">
        <v>16.574999999999996</v>
      </c>
      <c r="H18" s="9">
        <v>16.287500000000005</v>
      </c>
      <c r="I18" s="9">
        <v>8.0968749999999972</v>
      </c>
      <c r="J18" s="26" t="s">
        <v>26</v>
      </c>
      <c r="K18" s="9">
        <v>12.9</v>
      </c>
      <c r="L18" s="9">
        <v>11.8</v>
      </c>
      <c r="M18" s="9">
        <v>71.600000000000009</v>
      </c>
      <c r="N18" s="9">
        <v>48.3</v>
      </c>
      <c r="O18" s="10">
        <v>0.47916666666666669</v>
      </c>
      <c r="P18" s="26" t="s">
        <v>26</v>
      </c>
      <c r="Q18" s="9">
        <v>4.8</v>
      </c>
      <c r="R18" s="9">
        <v>9.6333333333333329</v>
      </c>
      <c r="S18" s="9"/>
      <c r="T18" s="9"/>
      <c r="U18" s="9"/>
      <c r="AA18" s="10"/>
    </row>
    <row r="19" spans="1:27" x14ac:dyDescent="0.25">
      <c r="A19" s="8">
        <v>17</v>
      </c>
      <c r="B19" s="9">
        <v>16.899999999999999</v>
      </c>
      <c r="C19" s="9">
        <v>5.6</v>
      </c>
      <c r="D19" s="24">
        <v>0</v>
      </c>
      <c r="E19" s="9">
        <v>2.7</v>
      </c>
      <c r="F19" s="9">
        <v>3.1</v>
      </c>
      <c r="G19" s="9">
        <v>15.975</v>
      </c>
      <c r="H19" s="9">
        <v>16.179166666666667</v>
      </c>
      <c r="I19" s="9">
        <v>7.8781249999999936</v>
      </c>
      <c r="J19" s="26" t="s">
        <v>26</v>
      </c>
      <c r="K19" s="9">
        <v>9.6999999999999993</v>
      </c>
      <c r="L19" s="9">
        <v>12.2</v>
      </c>
      <c r="M19" s="9">
        <v>66.933333333333337</v>
      </c>
      <c r="N19" s="9">
        <v>33.799999999999997</v>
      </c>
      <c r="O19" s="10">
        <v>0.38541666666666669</v>
      </c>
      <c r="P19" s="26" t="s">
        <v>23</v>
      </c>
      <c r="Q19" s="9">
        <v>5.9</v>
      </c>
      <c r="R19" s="9">
        <v>11.012500000000001</v>
      </c>
      <c r="S19" s="9"/>
      <c r="T19" s="9"/>
      <c r="U19" s="9"/>
      <c r="AA19" s="10"/>
    </row>
    <row r="20" spans="1:27" x14ac:dyDescent="0.25">
      <c r="A20" s="8">
        <v>18</v>
      </c>
      <c r="B20" s="9">
        <v>14.9</v>
      </c>
      <c r="C20" s="9">
        <v>10.199999999999999</v>
      </c>
      <c r="D20" s="24">
        <v>0</v>
      </c>
      <c r="E20" s="9">
        <v>8.5</v>
      </c>
      <c r="F20" s="9">
        <v>9.5</v>
      </c>
      <c r="G20" s="9">
        <v>15.825000000000003</v>
      </c>
      <c r="H20" s="9">
        <v>16.049999999999997</v>
      </c>
      <c r="I20" s="9">
        <v>6.2031250000000027</v>
      </c>
      <c r="J20" s="26" t="s">
        <v>26</v>
      </c>
      <c r="K20" s="9">
        <v>9.6999999999999993</v>
      </c>
      <c r="L20" s="9">
        <v>11.9</v>
      </c>
      <c r="M20" s="9">
        <v>77.937500000000014</v>
      </c>
      <c r="N20" s="9">
        <v>27.4</v>
      </c>
      <c r="O20" s="10">
        <v>0.34375</v>
      </c>
      <c r="P20" s="26" t="s">
        <v>26</v>
      </c>
      <c r="Q20" s="9">
        <v>0.4</v>
      </c>
      <c r="R20" s="9">
        <v>11.516666666666666</v>
      </c>
      <c r="S20" s="9"/>
      <c r="T20" s="9"/>
      <c r="U20" s="9"/>
      <c r="AA20" s="10"/>
    </row>
    <row r="21" spans="1:27" x14ac:dyDescent="0.25">
      <c r="A21" s="8">
        <v>19</v>
      </c>
      <c r="B21" s="9">
        <v>16.2</v>
      </c>
      <c r="C21" s="9">
        <v>9.1999999999999993</v>
      </c>
      <c r="D21" s="24">
        <v>0</v>
      </c>
      <c r="E21" s="9">
        <v>8.6</v>
      </c>
      <c r="F21" s="9">
        <v>9.4</v>
      </c>
      <c r="G21" s="9">
        <v>15.72083333333333</v>
      </c>
      <c r="H21" s="9">
        <v>15.920833333333329</v>
      </c>
      <c r="I21" s="9">
        <v>1.2999999999999992</v>
      </c>
      <c r="J21" s="26" t="s">
        <v>35</v>
      </c>
      <c r="K21" s="9">
        <v>3.2</v>
      </c>
      <c r="L21" s="9">
        <v>12.2</v>
      </c>
      <c r="M21" s="9">
        <v>74.90000000000002</v>
      </c>
      <c r="N21" s="9">
        <v>16.100000000000001</v>
      </c>
      <c r="O21" s="10">
        <v>0.59375</v>
      </c>
      <c r="P21" s="26" t="s">
        <v>28</v>
      </c>
      <c r="Q21" s="9">
        <v>1.5</v>
      </c>
      <c r="R21" s="9">
        <v>12.383333333333335</v>
      </c>
      <c r="S21" s="9"/>
      <c r="T21" s="9"/>
      <c r="U21" s="9"/>
      <c r="AA21" s="10"/>
    </row>
    <row r="22" spans="1:27" x14ac:dyDescent="0.25">
      <c r="A22" s="8">
        <v>20</v>
      </c>
      <c r="B22" s="9">
        <v>16.7</v>
      </c>
      <c r="C22" s="9">
        <v>10.5</v>
      </c>
      <c r="D22" s="24">
        <v>0</v>
      </c>
      <c r="E22" s="9">
        <v>8.1</v>
      </c>
      <c r="F22" s="9">
        <v>8.9</v>
      </c>
      <c r="G22" s="9">
        <v>15.820833333333331</v>
      </c>
      <c r="H22" s="9">
        <v>15.800000000000006</v>
      </c>
      <c r="I22" s="9">
        <v>0.60000000000000031</v>
      </c>
      <c r="J22" s="26" t="s">
        <v>24</v>
      </c>
      <c r="K22" s="9">
        <v>0</v>
      </c>
      <c r="L22" s="9">
        <v>13.8</v>
      </c>
      <c r="M22" s="9">
        <v>80.629166666666677</v>
      </c>
      <c r="N22" s="9">
        <v>8</v>
      </c>
      <c r="O22" s="10">
        <v>0.45833333333333331</v>
      </c>
      <c r="P22" s="26" t="s">
        <v>23</v>
      </c>
      <c r="Q22" s="9">
        <v>0.5</v>
      </c>
      <c r="R22" s="9">
        <v>13.658333333333333</v>
      </c>
      <c r="S22" s="9"/>
      <c r="T22" s="9"/>
      <c r="U22" s="9"/>
      <c r="AA22" s="10"/>
    </row>
    <row r="23" spans="1:27" x14ac:dyDescent="0.25">
      <c r="A23" s="8">
        <v>21</v>
      </c>
      <c r="B23" s="9">
        <v>18.3</v>
      </c>
      <c r="C23" s="9">
        <v>8.4</v>
      </c>
      <c r="D23" s="24">
        <v>0</v>
      </c>
      <c r="E23" s="9">
        <v>6.1</v>
      </c>
      <c r="F23" s="9">
        <v>6.9</v>
      </c>
      <c r="G23" s="9">
        <v>15.700000000000001</v>
      </c>
      <c r="H23" s="9">
        <v>15.70416666666666</v>
      </c>
      <c r="I23" s="9">
        <v>3.2520833333333385</v>
      </c>
      <c r="J23" s="26" t="s">
        <v>27</v>
      </c>
      <c r="K23" s="9">
        <v>1.6</v>
      </c>
      <c r="L23" s="9">
        <v>13.9</v>
      </c>
      <c r="M23" s="9">
        <v>75.96250000000002</v>
      </c>
      <c r="N23" s="9">
        <v>32.200000000000003</v>
      </c>
      <c r="O23" s="10">
        <v>0.63541666666666663</v>
      </c>
      <c r="P23" s="26" t="s">
        <v>24</v>
      </c>
      <c r="Q23" s="9">
        <v>3.9</v>
      </c>
      <c r="R23" s="9">
        <v>13.562500000000002</v>
      </c>
      <c r="S23" s="9"/>
      <c r="T23" s="9"/>
      <c r="U23" s="9"/>
      <c r="AA23" s="10"/>
    </row>
    <row r="24" spans="1:27" x14ac:dyDescent="0.25">
      <c r="A24" s="8">
        <v>22</v>
      </c>
      <c r="B24" s="9">
        <v>15</v>
      </c>
      <c r="C24" s="9">
        <v>11.8</v>
      </c>
      <c r="D24" s="24">
        <v>3.8</v>
      </c>
      <c r="E24" s="9">
        <v>10.4</v>
      </c>
      <c r="F24" s="9">
        <v>10.8</v>
      </c>
      <c r="G24" s="9">
        <v>15.666666666666671</v>
      </c>
      <c r="H24" s="9">
        <v>15.641666666666673</v>
      </c>
      <c r="I24" s="9">
        <v>2.099999999999997</v>
      </c>
      <c r="J24" s="26" t="s">
        <v>29</v>
      </c>
      <c r="K24" s="9">
        <v>3.2</v>
      </c>
      <c r="L24" s="9">
        <v>13.8</v>
      </c>
      <c r="M24" s="9">
        <v>88.029166666666654</v>
      </c>
      <c r="N24" s="9">
        <v>20.9</v>
      </c>
      <c r="O24" s="10">
        <v>0.45833333333333331</v>
      </c>
      <c r="P24" s="26" t="s">
        <v>72</v>
      </c>
      <c r="Q24" s="9">
        <v>0.1</v>
      </c>
      <c r="R24" s="9">
        <v>13.187499999999998</v>
      </c>
      <c r="S24" s="9"/>
      <c r="T24" s="9"/>
      <c r="U24" s="9"/>
      <c r="AA24" s="10"/>
    </row>
    <row r="25" spans="1:27" x14ac:dyDescent="0.25">
      <c r="A25" s="8">
        <v>23</v>
      </c>
      <c r="B25" s="9">
        <v>18.5</v>
      </c>
      <c r="C25" s="9">
        <v>6.7</v>
      </c>
      <c r="D25" s="24">
        <v>0.4</v>
      </c>
      <c r="E25" s="9">
        <v>3.6</v>
      </c>
      <c r="F25" s="9">
        <v>4.5999999999999996</v>
      </c>
      <c r="G25" s="9">
        <v>15.379166666666668</v>
      </c>
      <c r="H25" s="9">
        <v>15.5875</v>
      </c>
      <c r="I25" s="9">
        <v>3.118749999999999</v>
      </c>
      <c r="J25" s="26" t="s">
        <v>23</v>
      </c>
      <c r="K25" s="9">
        <v>3.2</v>
      </c>
      <c r="L25" s="9">
        <v>13.6</v>
      </c>
      <c r="M25" s="9">
        <v>78.137499999999989</v>
      </c>
      <c r="N25" s="9">
        <v>25.7</v>
      </c>
      <c r="O25" s="10">
        <v>0.54166666666666663</v>
      </c>
      <c r="P25" s="26" t="s">
        <v>26</v>
      </c>
      <c r="Q25" s="9">
        <v>7.5</v>
      </c>
      <c r="R25" s="9">
        <v>12.195833333333328</v>
      </c>
      <c r="S25" s="9"/>
      <c r="T25" s="9"/>
      <c r="U25" s="9"/>
      <c r="AA25" s="10"/>
    </row>
    <row r="26" spans="1:27" x14ac:dyDescent="0.25">
      <c r="A26" s="8">
        <v>24</v>
      </c>
      <c r="B26" s="9">
        <v>15.4</v>
      </c>
      <c r="C26" s="9">
        <v>8.1</v>
      </c>
      <c r="D26" s="24">
        <v>0.2</v>
      </c>
      <c r="E26" s="9">
        <v>5.4</v>
      </c>
      <c r="F26" s="9">
        <v>6.6</v>
      </c>
      <c r="G26" s="9">
        <v>15.420833333333333</v>
      </c>
      <c r="H26" s="9">
        <v>15.5</v>
      </c>
      <c r="I26" s="9">
        <v>5.0604166666666686</v>
      </c>
      <c r="J26" s="26" t="s">
        <v>23</v>
      </c>
      <c r="K26" s="9">
        <v>1.6</v>
      </c>
      <c r="L26" s="9">
        <v>10.8</v>
      </c>
      <c r="M26" s="9">
        <v>83.437499999999986</v>
      </c>
      <c r="N26" s="9">
        <v>32.200000000000003</v>
      </c>
      <c r="O26" s="10">
        <v>0.46875</v>
      </c>
      <c r="P26" s="26" t="s">
        <v>28</v>
      </c>
      <c r="Q26" s="9">
        <v>1.5</v>
      </c>
      <c r="R26" s="9">
        <v>10.195833333333333</v>
      </c>
      <c r="S26" s="9"/>
      <c r="T26" s="9"/>
      <c r="U26" s="9"/>
      <c r="AA26" s="10"/>
    </row>
    <row r="27" spans="1:27" x14ac:dyDescent="0.25">
      <c r="A27" s="8">
        <v>25</v>
      </c>
      <c r="B27" s="9">
        <v>15</v>
      </c>
      <c r="C27" s="9">
        <v>6</v>
      </c>
      <c r="D27" s="24">
        <v>1.2</v>
      </c>
      <c r="E27" s="9">
        <v>2.7</v>
      </c>
      <c r="F27" s="9">
        <v>4.4000000000000004</v>
      </c>
      <c r="G27" s="9">
        <v>15.012499999999994</v>
      </c>
      <c r="H27" s="9">
        <v>15.412499999999994</v>
      </c>
      <c r="I27" s="9">
        <v>5.5770833333333307</v>
      </c>
      <c r="J27" s="26" t="s">
        <v>23</v>
      </c>
      <c r="K27" s="9">
        <v>3.2</v>
      </c>
      <c r="L27" s="9">
        <v>11.1</v>
      </c>
      <c r="M27" s="9">
        <v>80.229166666666671</v>
      </c>
      <c r="N27" s="9">
        <v>41.8</v>
      </c>
      <c r="O27" s="10">
        <v>0.625</v>
      </c>
      <c r="P27" s="26" t="s">
        <v>26</v>
      </c>
      <c r="Q27" s="9">
        <v>0.4</v>
      </c>
      <c r="R27" s="9">
        <v>11.237499999999999</v>
      </c>
      <c r="S27" s="9"/>
      <c r="T27" s="9"/>
      <c r="U27" s="9"/>
      <c r="AA27" s="10"/>
    </row>
    <row r="28" spans="1:27" x14ac:dyDescent="0.25">
      <c r="A28" s="8">
        <v>26</v>
      </c>
      <c r="B28" s="9">
        <v>14.3</v>
      </c>
      <c r="C28" s="9">
        <v>8.5</v>
      </c>
      <c r="D28" s="24">
        <v>1.8</v>
      </c>
      <c r="E28" s="9">
        <v>6.1</v>
      </c>
      <c r="F28" s="9">
        <v>6.4</v>
      </c>
      <c r="G28" s="9">
        <v>14.774999999999993</v>
      </c>
      <c r="H28" s="9">
        <v>15.308333333333337</v>
      </c>
      <c r="I28" s="9">
        <v>8.4510416666666615</v>
      </c>
      <c r="J28" s="26" t="s">
        <v>26</v>
      </c>
      <c r="K28" s="9">
        <v>11.3</v>
      </c>
      <c r="L28" s="9">
        <v>10.9</v>
      </c>
      <c r="M28" s="9">
        <v>77.104166666666671</v>
      </c>
      <c r="N28" s="9">
        <v>43.5</v>
      </c>
      <c r="O28" s="10">
        <v>0.70833333333333337</v>
      </c>
      <c r="P28" s="26" t="s">
        <v>69</v>
      </c>
      <c r="Q28" s="9">
        <v>3.1</v>
      </c>
      <c r="R28" s="9">
        <v>9.6708333333333361</v>
      </c>
      <c r="S28" s="9"/>
      <c r="T28" s="9"/>
      <c r="U28" s="9"/>
      <c r="AA28" s="10"/>
    </row>
    <row r="29" spans="1:27" x14ac:dyDescent="0.25">
      <c r="A29" s="8">
        <v>27</v>
      </c>
      <c r="B29" s="9">
        <v>15</v>
      </c>
      <c r="C29" s="9">
        <v>3.7</v>
      </c>
      <c r="D29" s="24">
        <v>3.2</v>
      </c>
      <c r="E29" s="9">
        <v>0.8</v>
      </c>
      <c r="F29" s="9">
        <v>2.2999999999999998</v>
      </c>
      <c r="G29" s="9">
        <v>14.462499999999997</v>
      </c>
      <c r="H29" s="9">
        <v>15.170833333333336</v>
      </c>
      <c r="I29" s="9">
        <v>6.3916666666666657</v>
      </c>
      <c r="J29" s="26" t="s">
        <v>26</v>
      </c>
      <c r="K29" s="9">
        <v>9.6999999999999993</v>
      </c>
      <c r="L29" s="9">
        <v>9.1</v>
      </c>
      <c r="M29" s="9">
        <v>79.641666666666666</v>
      </c>
      <c r="N29" s="9">
        <v>46.7</v>
      </c>
      <c r="O29" s="10">
        <v>0.6875</v>
      </c>
      <c r="P29" s="26" t="s">
        <v>69</v>
      </c>
      <c r="Q29" s="9">
        <v>4.3</v>
      </c>
      <c r="R29" s="9">
        <v>8.3083333333333318</v>
      </c>
      <c r="S29" s="9"/>
      <c r="T29" s="9"/>
      <c r="U29" s="9"/>
      <c r="AA29" s="10"/>
    </row>
    <row r="30" spans="1:27" x14ac:dyDescent="0.25">
      <c r="A30" s="8">
        <v>28</v>
      </c>
      <c r="B30" s="9">
        <v>13.7</v>
      </c>
      <c r="C30" s="9">
        <v>6</v>
      </c>
      <c r="D30" s="24">
        <v>10</v>
      </c>
      <c r="E30" s="9">
        <v>4</v>
      </c>
      <c r="F30" s="9">
        <v>4.5999999999999996</v>
      </c>
      <c r="G30" s="9">
        <v>14.173913043478258</v>
      </c>
      <c r="H30" s="9">
        <v>15.039130434782608</v>
      </c>
      <c r="I30" s="9">
        <v>7.8697916666666687</v>
      </c>
      <c r="J30" s="26" t="s">
        <v>26</v>
      </c>
      <c r="K30" s="9">
        <v>9.6999999999999993</v>
      </c>
      <c r="L30" s="9">
        <v>10.8</v>
      </c>
      <c r="M30" s="9">
        <v>88.556521739130446</v>
      </c>
      <c r="N30" s="9">
        <v>35.4</v>
      </c>
      <c r="O30" s="10">
        <v>0.5</v>
      </c>
      <c r="P30" s="26" t="s">
        <v>26</v>
      </c>
      <c r="Q30" s="9">
        <v>2.2999999999999998</v>
      </c>
      <c r="R30" s="9">
        <v>9.6217391304347846</v>
      </c>
      <c r="S30" s="9"/>
      <c r="T30" s="9"/>
      <c r="U30" s="9"/>
      <c r="AA30" s="10"/>
    </row>
    <row r="31" spans="1:27" x14ac:dyDescent="0.25">
      <c r="A31" s="8">
        <v>29</v>
      </c>
      <c r="B31" s="9">
        <v>16.5</v>
      </c>
      <c r="C31" s="9">
        <v>9.6999999999999993</v>
      </c>
      <c r="D31" s="24">
        <v>0.2</v>
      </c>
      <c r="E31" s="9">
        <v>7.3</v>
      </c>
      <c r="F31" s="9">
        <v>8.3000000000000007</v>
      </c>
      <c r="G31" s="9">
        <v>14.170833333333327</v>
      </c>
      <c r="H31" s="9">
        <v>14.866666666666672</v>
      </c>
      <c r="I31" s="9">
        <v>6.5333333333333359</v>
      </c>
      <c r="J31" s="26" t="s">
        <v>35</v>
      </c>
      <c r="K31" s="9">
        <v>12.9</v>
      </c>
      <c r="L31" s="9">
        <v>13.1</v>
      </c>
      <c r="M31" s="9">
        <v>90.916666666666671</v>
      </c>
      <c r="N31" s="9">
        <v>33.799999999999997</v>
      </c>
      <c r="O31" s="10">
        <v>0.41666666666666669</v>
      </c>
      <c r="P31" s="26" t="s">
        <v>35</v>
      </c>
      <c r="Q31" s="9">
        <v>2.1</v>
      </c>
      <c r="R31" s="9">
        <v>11.845833333333331</v>
      </c>
      <c r="S31" s="9"/>
      <c r="T31" s="12"/>
      <c r="U31" s="9"/>
      <c r="AA31" s="10"/>
    </row>
    <row r="32" spans="1:27" x14ac:dyDescent="0.25">
      <c r="A32" s="8">
        <v>30</v>
      </c>
      <c r="B32" s="9">
        <v>13.9</v>
      </c>
      <c r="C32" s="9">
        <v>6.7</v>
      </c>
      <c r="D32" s="24">
        <v>17.8</v>
      </c>
      <c r="E32" s="9">
        <v>4.7</v>
      </c>
      <c r="F32" s="9">
        <v>6.5</v>
      </c>
      <c r="G32" s="9">
        <v>14.091304347826087</v>
      </c>
      <c r="H32" s="9">
        <v>14.747826086956517</v>
      </c>
      <c r="I32" s="9">
        <v>3.251041666666671</v>
      </c>
      <c r="J32" s="26" t="s">
        <v>36</v>
      </c>
      <c r="K32" s="9">
        <v>4.8</v>
      </c>
      <c r="L32" s="9">
        <v>8.5</v>
      </c>
      <c r="M32" s="9">
        <v>94.113043478260863</v>
      </c>
      <c r="N32" s="9">
        <v>37</v>
      </c>
      <c r="O32" s="10">
        <v>0.48958333333333331</v>
      </c>
      <c r="P32" s="26" t="s">
        <v>32</v>
      </c>
      <c r="Q32" s="9">
        <v>1.2</v>
      </c>
      <c r="R32" s="9">
        <v>9.621739130434781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3" t="s">
        <v>18</v>
      </c>
      <c r="B34" s="14">
        <f>AVERAGE(B3:B33)</f>
        <v>17.906666666666663</v>
      </c>
      <c r="C34" s="14">
        <f>AVERAGE(C3:C33)</f>
        <v>9.9933333333333323</v>
      </c>
      <c r="D34" s="14">
        <f>SUM(D3:D33)</f>
        <v>99.000000000000014</v>
      </c>
      <c r="E34" s="14">
        <f>AVERAGE(E3:E33)</f>
        <v>8.0766666666666662</v>
      </c>
      <c r="F34" s="14">
        <f>AVERAGE(F3:F33)</f>
        <v>9.5900000000000016</v>
      </c>
      <c r="G34" s="14">
        <f>AVERAGE(G3:G33)</f>
        <v>16.486479468599033</v>
      </c>
      <c r="H34" s="14">
        <f>AVERAGE(H3:H33)</f>
        <v>16.148592995169082</v>
      </c>
      <c r="I34" s="14">
        <f>AVERAGE(I3:I33)</f>
        <v>4.2887847222222222</v>
      </c>
      <c r="J34" s="14"/>
      <c r="K34" s="14"/>
      <c r="L34" s="15">
        <f>AVERAGE(L3:L33)</f>
        <v>13.963333333333336</v>
      </c>
      <c r="M34" s="14">
        <f>AVERAGE(M3:M33)</f>
        <v>82.726763285024163</v>
      </c>
      <c r="N34" s="14">
        <f>MAX(N3:N33)</f>
        <v>48.3</v>
      </c>
      <c r="O34" s="16"/>
      <c r="P34" s="17"/>
      <c r="Q34" s="18">
        <v>122.8</v>
      </c>
      <c r="R34" s="19">
        <f>AVERAGE(R3:R33)</f>
        <v>13.252282608695653</v>
      </c>
      <c r="S34" s="20"/>
      <c r="AA34" s="10"/>
    </row>
    <row r="35" spans="1:28" x14ac:dyDescent="0.25">
      <c r="A35" s="21" t="s">
        <v>19</v>
      </c>
      <c r="B35" s="14">
        <f>MAX(B3:B33)</f>
        <v>23.1</v>
      </c>
      <c r="C35" s="14">
        <f>MIN(C3:C33)</f>
        <v>3.7</v>
      </c>
      <c r="D35" s="14">
        <f>MAX(D3:D33)</f>
        <v>17.8</v>
      </c>
      <c r="E35" s="14">
        <f>MIN(E3:E33)</f>
        <v>0.8</v>
      </c>
      <c r="F35" s="14">
        <f>MIN(F3:F33)</f>
        <v>2.2999999999999998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4">
        <f>MAX(Q3:Q32)</f>
        <v>8.5</v>
      </c>
      <c r="R35" s="19"/>
      <c r="S35" s="20"/>
      <c r="AA35" s="10"/>
    </row>
    <row r="36" spans="1:28" x14ac:dyDescent="0.25">
      <c r="AA36" s="10"/>
    </row>
    <row r="37" spans="1:28" x14ac:dyDescent="0.25">
      <c r="B37" s="22">
        <f>AVERAGE(B34,C34)</f>
        <v>13.949999999999998</v>
      </c>
      <c r="C37" s="24">
        <f>COUNTIF(C3:C33,"&lt;0")</f>
        <v>0</v>
      </c>
      <c r="D37" s="24">
        <f>COUNTIF(D3:D33,"&gt;0.1")</f>
        <v>20</v>
      </c>
      <c r="E37" s="24">
        <f>COUNTIF(E3:E33,"&lt;0")</f>
        <v>0</v>
      </c>
      <c r="Q37" s="24">
        <f>COUNTIF(Q3:Q33,"&lt;0.05")</f>
        <v>0</v>
      </c>
      <c r="AB37" s="10"/>
    </row>
    <row r="38" spans="1:28" x14ac:dyDescent="0.25">
      <c r="D38" s="24">
        <f>COUNTIF(D3:D33,"&gt;0.9")</f>
        <v>15</v>
      </c>
    </row>
    <row r="39" spans="1:28" x14ac:dyDescent="0.25">
      <c r="Q39" s="24" t="s">
        <v>20</v>
      </c>
    </row>
    <row r="41" spans="1:28" x14ac:dyDescent="0.25">
      <c r="Q41" s="9">
        <f>SUM(Q3:Q33)</f>
        <v>74.799999999999983</v>
      </c>
      <c r="R41" s="24" t="s">
        <v>21</v>
      </c>
    </row>
  </sheetData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97FF55263624EB68784BF0BDFEEF5" ma:contentTypeVersion="13" ma:contentTypeDescription="Create a new document." ma:contentTypeScope="" ma:versionID="1bbea809609a678325219433c8c06c43">
  <xsd:schema xmlns:xsd="http://www.w3.org/2001/XMLSchema" xmlns:xs="http://www.w3.org/2001/XMLSchema" xmlns:p="http://schemas.microsoft.com/office/2006/metadata/properties" xmlns:ns3="6a2826fe-9567-4c71-b227-fae21b69766e" xmlns:ns4="976d0a23-459b-4137-a400-9ba076a9629a" targetNamespace="http://schemas.microsoft.com/office/2006/metadata/properties" ma:root="true" ma:fieldsID="1b5a787e15dd6da9fc6f257648622995" ns3:_="" ns4:_="">
    <xsd:import namespace="6a2826fe-9567-4c71-b227-fae21b69766e"/>
    <xsd:import namespace="976d0a23-459b-4137-a400-9ba076a962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826fe-9567-4c71-b227-fae21b697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d0a23-459b-4137-a400-9ba076a96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F21DA-8FD6-441D-AC4F-701448380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5D95F3-F3C2-45B3-AFC7-AAD445404F9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76d0a23-459b-4137-a400-9ba076a9629a"/>
    <ds:schemaRef ds:uri="http://schemas.microsoft.com/office/2006/documentManagement/types"/>
    <ds:schemaRef ds:uri="6a2826fe-9567-4c71-b227-fae21b6976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F2119D-EB03-40FB-8855-5BABC2D51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826fe-9567-4c71-b227-fae21b69766e"/>
    <ds:schemaRef ds:uri="976d0a23-459b-4137-a400-9ba076a96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dgg0tpb</dc:creator>
  <cp:lastModifiedBy>dgg5drh</cp:lastModifiedBy>
  <dcterms:created xsi:type="dcterms:W3CDTF">2022-01-29T10:04:27Z</dcterms:created>
  <dcterms:modified xsi:type="dcterms:W3CDTF">2023-01-05T14:11:45Z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0x010100F1C97FF55263624EB68784BF0BDFEEF5</vt:lpwstr>
  </property>
</Properties>
</file>