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GG0tpb\Dropbox\TIMS FOLDERS transfers from Dell\Excel\DUROBS\"/>
    </mc:Choice>
  </mc:AlternateContent>
  <xr:revisionPtr revIDLastSave="0" documentId="13_ncr:1_{8D58C839-BDEF-4E3D-A9C7-F8116D8B0888}" xr6:coauthVersionLast="47" xr6:coauthVersionMax="47" xr10:uidLastSave="{00000000-0000-0000-0000-000000000000}"/>
  <bookViews>
    <workbookView xWindow="-120" yWindow="-120" windowWidth="29040" windowHeight="15840" xr2:uid="{89CED035-01A9-48A5-B194-D1F1EF592E2D}"/>
  </bookViews>
  <sheets>
    <sheet name="January" sheetId="2" r:id="rId1"/>
    <sheet name="Sheet1" sheetId="1" r:id="rId2"/>
  </sheets>
  <definedNames>
    <definedName name="_xlnm.Print_Area" localSheetId="0">January!$A$1:$Q$35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2" l="1"/>
  <c r="Q41" i="2" l="1"/>
  <c r="D38" i="2"/>
  <c r="Q37" i="2"/>
  <c r="E37" i="2"/>
  <c r="D37" i="2"/>
  <c r="C37" i="2"/>
  <c r="R35" i="2"/>
  <c r="F35" i="2"/>
  <c r="E35" i="2"/>
  <c r="D35" i="2"/>
  <c r="C35" i="2"/>
  <c r="B35" i="2"/>
  <c r="R34" i="2"/>
  <c r="N34" i="2"/>
  <c r="M34" i="2"/>
  <c r="L34" i="2"/>
  <c r="I34" i="2"/>
  <c r="H34" i="2"/>
  <c r="G34" i="2"/>
  <c r="F34" i="2"/>
  <c r="E34" i="2"/>
  <c r="D34" i="2"/>
  <c r="C34" i="2"/>
  <c r="B34" i="2"/>
  <c r="B37" i="2" s="1"/>
</calcChain>
</file>

<file path=xl/sharedStrings.xml><?xml version="1.0" encoding="utf-8"?>
<sst xmlns="http://schemas.openxmlformats.org/spreadsheetml/2006/main" count="85" uniqueCount="34">
  <si>
    <t>Day Number</t>
  </si>
  <si>
    <t>Max Temp</t>
  </si>
  <si>
    <t>Min Temp</t>
  </si>
  <si>
    <t>Total rainfall</t>
  </si>
  <si>
    <t>Min Grass Temp</t>
  </si>
  <si>
    <t>Min Concrete Temp</t>
  </si>
  <si>
    <t>Average 30cm Soil Temp</t>
  </si>
  <si>
    <t>Average 100cm Soil Temp</t>
  </si>
  <si>
    <t>Average wind speed (kph)</t>
  </si>
  <si>
    <t>Wind Direction at 09:00</t>
  </si>
  <si>
    <t>Wind Speed (kph) at 09:00</t>
  </si>
  <si>
    <t>Dry Bulb Temp at 09:00</t>
  </si>
  <si>
    <t>Average Humidity</t>
  </si>
  <si>
    <t>Max Wind Gust (kph)</t>
  </si>
  <si>
    <t>Max Wind Gust Time</t>
  </si>
  <si>
    <t>Max Wind Gust Direction</t>
  </si>
  <si>
    <t>Total Sunshine</t>
  </si>
  <si>
    <t>Average Dry Bulb Temp</t>
  </si>
  <si>
    <t>W</t>
  </si>
  <si>
    <t>WSW</t>
  </si>
  <si>
    <t>ESE</t>
  </si>
  <si>
    <t>NE</t>
  </si>
  <si>
    <t>NW</t>
  </si>
  <si>
    <t>WNW</t>
  </si>
  <si>
    <t>ENE</t>
  </si>
  <si>
    <t>SE</t>
  </si>
  <si>
    <t>SW</t>
  </si>
  <si>
    <t>Results</t>
  </si>
  <si>
    <t>Max/Min</t>
  </si>
  <si>
    <t>Sunshine total is estimated from UKMO E&amp;NE regional total</t>
  </si>
  <si>
    <t>Actual sunshine total recorded at Durham</t>
  </si>
  <si>
    <t>Weather Data for January 2025</t>
  </si>
  <si>
    <t>SSE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</si>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</sst>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400]h:mm:ss\ AM/PM"/>
  </numFmts>
  <fonts count="6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name val="Aptos Narrow"/>
      <family val="2"/>
      <scheme val="minor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4" fillId="0" borderId="0" xfId="0" applyNumberFormat="1" applyFont="1"/>
    <xf numFmtId="164" fontId="1" fillId="0" borderId="0" xfId="0" applyNumberFormat="1" applyFont="1"/>
    <xf numFmtId="0" fontId="3" fillId="4" borderId="1" xfId="0" applyFont="1" applyFill="1" applyBorder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1" xfId="0" applyFon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94D3F-E457-476B-943B-76138BA7D804}">
  <sheetPr>
    <pageSetUpPr fitToPage="1"/>
  </sheetPr>
  <dimension ref="A1:AB41"/>
  <sheetViews>
    <sheetView tabSelected="1" workbookViewId="0">
      <selection activeCell="Q36" sqref="Q36"/>
    </sheetView>
  </sheetViews>
  <sheetFormatPr defaultRowHeight="14.25"/>
  <cols>
    <col min="15" max="15" width="10.875" customWidth="1"/>
  </cols>
  <sheetData>
    <row r="1" spans="1:27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33.7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/>
    </row>
    <row r="3" spans="1:27">
      <c r="A3" s="8">
        <v>1</v>
      </c>
      <c r="B3" s="9">
        <v>8.1999999999999993</v>
      </c>
      <c r="C3" s="9">
        <v>4.7</v>
      </c>
      <c r="D3">
        <v>0.4</v>
      </c>
      <c r="E3" s="9">
        <v>3.5</v>
      </c>
      <c r="F3" s="9">
        <v>3.9</v>
      </c>
      <c r="G3" s="9">
        <v>7.24583333333333</v>
      </c>
      <c r="H3" s="9">
        <v>8.0916666666666632</v>
      </c>
      <c r="I3" s="9">
        <v>2.1541666666666663</v>
      </c>
      <c r="J3" t="s">
        <v>19</v>
      </c>
      <c r="K3" s="9">
        <v>1.3</v>
      </c>
      <c r="L3" s="9">
        <v>5.7</v>
      </c>
      <c r="M3" s="9">
        <v>87.733333333333334</v>
      </c>
      <c r="N3" s="9">
        <v>16.5</v>
      </c>
      <c r="O3" s="10">
        <v>0.53125</v>
      </c>
      <c r="P3" t="s">
        <v>18</v>
      </c>
      <c r="Q3" s="9">
        <v>2.4</v>
      </c>
      <c r="R3" s="9">
        <v>4.0458333333333325</v>
      </c>
      <c r="S3" s="9"/>
      <c r="T3" s="9"/>
      <c r="U3" s="9"/>
      <c r="V3" s="9"/>
      <c r="W3" s="9"/>
      <c r="AA3" s="10"/>
    </row>
    <row r="4" spans="1:27">
      <c r="A4" s="8">
        <v>2</v>
      </c>
      <c r="B4" s="9">
        <v>3.3</v>
      </c>
      <c r="C4" s="9">
        <v>-2</v>
      </c>
      <c r="D4">
        <v>0</v>
      </c>
      <c r="E4" s="9">
        <v>-5.2</v>
      </c>
      <c r="F4" s="9">
        <v>-3.3</v>
      </c>
      <c r="G4" s="9">
        <v>6.4958333333333336</v>
      </c>
      <c r="H4" s="9">
        <v>8.0999999999999961</v>
      </c>
      <c r="I4" s="9">
        <v>2.1479166666666676</v>
      </c>
      <c r="J4" t="s">
        <v>18</v>
      </c>
      <c r="K4" s="9">
        <v>1.3</v>
      </c>
      <c r="L4" s="9">
        <v>-1.5</v>
      </c>
      <c r="M4" s="9">
        <v>77.475000000000009</v>
      </c>
      <c r="N4" s="9">
        <v>7.6</v>
      </c>
      <c r="O4" s="10">
        <v>0.64583333333333337</v>
      </c>
      <c r="P4" t="s">
        <v>23</v>
      </c>
      <c r="Q4" s="9">
        <v>7.1</v>
      </c>
      <c r="R4" s="9">
        <v>-0.27916666666666662</v>
      </c>
      <c r="S4" s="9"/>
      <c r="T4" s="9"/>
      <c r="U4" s="9"/>
      <c r="AA4" s="10"/>
    </row>
    <row r="5" spans="1:27">
      <c r="A5" s="8">
        <v>3</v>
      </c>
      <c r="B5" s="9">
        <v>5.0999999999999996</v>
      </c>
      <c r="C5" s="9">
        <v>-1.9</v>
      </c>
      <c r="D5">
        <v>0</v>
      </c>
      <c r="E5" s="9">
        <v>-4.8</v>
      </c>
      <c r="F5" s="9">
        <v>-3.6</v>
      </c>
      <c r="G5" s="9">
        <v>5.4291666666666671</v>
      </c>
      <c r="H5" s="9">
        <v>8.0749999999999975</v>
      </c>
      <c r="I5" s="9">
        <v>1.6156250000000014</v>
      </c>
      <c r="J5" t="s">
        <v>18</v>
      </c>
      <c r="K5" s="9">
        <v>1.8</v>
      </c>
      <c r="L5" s="9">
        <v>1</v>
      </c>
      <c r="M5" s="9">
        <v>81.225000000000009</v>
      </c>
      <c r="N5" s="9">
        <v>13.4</v>
      </c>
      <c r="O5" s="10">
        <v>0.11458333333333333</v>
      </c>
      <c r="P5" t="s">
        <v>18</v>
      </c>
      <c r="Q5" s="9">
        <v>6.8</v>
      </c>
      <c r="R5" s="9">
        <v>1.075</v>
      </c>
      <c r="S5" s="9"/>
      <c r="T5" s="9"/>
      <c r="U5" s="9"/>
      <c r="AA5" s="10"/>
    </row>
    <row r="6" spans="1:27">
      <c r="A6" s="8">
        <v>4</v>
      </c>
      <c r="B6" s="9">
        <v>2.2999999999999998</v>
      </c>
      <c r="C6" s="9">
        <v>-2.5</v>
      </c>
      <c r="D6">
        <v>0</v>
      </c>
      <c r="E6" s="9">
        <v>-4.9000000000000004</v>
      </c>
      <c r="F6" s="9">
        <v>-3.6</v>
      </c>
      <c r="G6" s="9">
        <v>4.7833333333333314</v>
      </c>
      <c r="H6" s="9">
        <v>7.9166666666666714</v>
      </c>
      <c r="I6" s="9">
        <v>0.17395833333333335</v>
      </c>
      <c r="J6" t="s">
        <v>25</v>
      </c>
      <c r="K6" s="9">
        <v>0</v>
      </c>
      <c r="L6" s="9">
        <v>-1</v>
      </c>
      <c r="M6" s="9">
        <v>94.391666666666666</v>
      </c>
      <c r="N6" s="9">
        <v>6.3</v>
      </c>
      <c r="O6" s="10">
        <v>0.26041666666666669</v>
      </c>
      <c r="P6" t="s">
        <v>18</v>
      </c>
      <c r="Q6" s="9">
        <v>1.5</v>
      </c>
      <c r="R6" s="9">
        <v>0.23333333333333342</v>
      </c>
      <c r="S6" s="9"/>
      <c r="T6" s="9"/>
      <c r="U6" s="9"/>
      <c r="AA6" s="10"/>
    </row>
    <row r="7" spans="1:27">
      <c r="A7" s="8">
        <v>5</v>
      </c>
      <c r="B7" s="9">
        <v>2.4</v>
      </c>
      <c r="C7" s="9">
        <v>-1.3</v>
      </c>
      <c r="D7">
        <v>33.4</v>
      </c>
      <c r="E7" s="9">
        <v>-0.7</v>
      </c>
      <c r="F7" s="9">
        <v>-0.5</v>
      </c>
      <c r="G7" s="9">
        <v>4.4416666666666673</v>
      </c>
      <c r="H7" s="9">
        <v>7.6999999999999993</v>
      </c>
      <c r="I7" s="9">
        <v>1.3000000000000005</v>
      </c>
      <c r="J7" t="s">
        <v>24</v>
      </c>
      <c r="K7" s="9">
        <v>0.9</v>
      </c>
      <c r="L7" s="9">
        <v>0.2</v>
      </c>
      <c r="M7" s="9">
        <v>98.062500000000014</v>
      </c>
      <c r="N7" s="9">
        <v>8.9</v>
      </c>
      <c r="O7" s="10">
        <v>0.51041666666666663</v>
      </c>
      <c r="P7" t="s">
        <v>20</v>
      </c>
      <c r="Q7" s="9">
        <v>0.1</v>
      </c>
      <c r="R7" s="9">
        <v>1.0458333333333332</v>
      </c>
      <c r="S7" s="9"/>
      <c r="T7" s="11"/>
      <c r="U7" s="9"/>
      <c r="AA7" s="10"/>
    </row>
    <row r="8" spans="1:27">
      <c r="A8" s="8">
        <v>6</v>
      </c>
      <c r="B8" s="9">
        <v>2.9</v>
      </c>
      <c r="C8" s="9">
        <v>0.2</v>
      </c>
      <c r="D8">
        <v>0.6</v>
      </c>
      <c r="E8" s="9">
        <v>0</v>
      </c>
      <c r="F8" s="9">
        <v>0</v>
      </c>
      <c r="G8" s="9">
        <v>4.299999999999998</v>
      </c>
      <c r="H8" s="9">
        <v>7.4791666666666687</v>
      </c>
      <c r="I8" s="9">
        <v>3.3052083333333333</v>
      </c>
      <c r="J8" t="s">
        <v>22</v>
      </c>
      <c r="K8" s="9">
        <v>2.7</v>
      </c>
      <c r="L8" s="9">
        <v>1.1000000000000001</v>
      </c>
      <c r="M8" s="9">
        <v>90.112500000000011</v>
      </c>
      <c r="N8" s="9">
        <v>12.5</v>
      </c>
      <c r="O8" s="10">
        <v>0.64583333333333337</v>
      </c>
      <c r="P8" t="s">
        <v>23</v>
      </c>
      <c r="Q8" s="9">
        <v>1.2</v>
      </c>
      <c r="R8" s="9">
        <v>1.9541666666666666</v>
      </c>
      <c r="S8" s="9"/>
      <c r="T8" s="9"/>
      <c r="U8" s="9"/>
      <c r="AA8" s="10"/>
    </row>
    <row r="9" spans="1:27">
      <c r="A9" s="8">
        <v>7</v>
      </c>
      <c r="B9" s="9">
        <v>4.2</v>
      </c>
      <c r="C9" s="9">
        <v>-1.4</v>
      </c>
      <c r="D9">
        <v>0</v>
      </c>
      <c r="E9" s="9">
        <v>-4.4000000000000004</v>
      </c>
      <c r="F9" s="9">
        <v>-2.7</v>
      </c>
      <c r="G9" s="9">
        <v>4.1333333333333337</v>
      </c>
      <c r="H9" s="9">
        <v>7.2791666666666623</v>
      </c>
      <c r="I9" s="9">
        <v>1.8239583333333316</v>
      </c>
      <c r="J9" t="s">
        <v>19</v>
      </c>
      <c r="K9" s="9">
        <v>0.4</v>
      </c>
      <c r="L9" s="9">
        <v>-0.2</v>
      </c>
      <c r="M9" s="9">
        <v>75.433333333333337</v>
      </c>
      <c r="N9" s="9">
        <v>9.8000000000000007</v>
      </c>
      <c r="O9" s="10">
        <v>0.625</v>
      </c>
      <c r="P9" t="s">
        <v>18</v>
      </c>
      <c r="Q9" s="9">
        <v>5.3</v>
      </c>
      <c r="R9" s="9">
        <v>1.0250000000000001</v>
      </c>
      <c r="S9" s="9"/>
      <c r="T9" s="9"/>
      <c r="U9" s="9"/>
      <c r="AA9" s="10"/>
    </row>
    <row r="10" spans="1:27">
      <c r="A10" s="8">
        <v>8</v>
      </c>
      <c r="B10" s="9">
        <v>4.3</v>
      </c>
      <c r="C10" s="9">
        <v>-1.1000000000000001</v>
      </c>
      <c r="D10">
        <v>0</v>
      </c>
      <c r="E10" s="9">
        <v>-4.4000000000000004</v>
      </c>
      <c r="F10" s="9">
        <v>-3.7</v>
      </c>
      <c r="G10" s="9">
        <v>3.7541666666666651</v>
      </c>
      <c r="H10" s="9">
        <v>7.1083333333333307</v>
      </c>
      <c r="I10" s="9">
        <v>1.165625000000001</v>
      </c>
      <c r="J10" t="s">
        <v>18</v>
      </c>
      <c r="K10" s="9">
        <v>0.4</v>
      </c>
      <c r="L10" s="9">
        <v>-0.7</v>
      </c>
      <c r="M10" s="9">
        <v>72.612499999999997</v>
      </c>
      <c r="N10" s="9">
        <v>8.5</v>
      </c>
      <c r="O10" s="10">
        <v>0.125</v>
      </c>
      <c r="P10" t="s">
        <v>23</v>
      </c>
      <c r="Q10" s="9">
        <v>2.8</v>
      </c>
      <c r="R10" s="9">
        <v>-0.71249999999999991</v>
      </c>
      <c r="S10" s="9"/>
      <c r="T10" s="9"/>
      <c r="U10" s="9"/>
      <c r="AA10" s="10"/>
    </row>
    <row r="11" spans="1:27">
      <c r="A11" s="8">
        <v>9</v>
      </c>
      <c r="B11" s="9">
        <v>2.4</v>
      </c>
      <c r="C11" s="9">
        <v>-4.5</v>
      </c>
      <c r="D11">
        <v>0</v>
      </c>
      <c r="E11" s="9">
        <v>-7.5</v>
      </c>
      <c r="F11" s="9">
        <v>-5.4</v>
      </c>
      <c r="G11" s="9">
        <v>3.3333333333333335</v>
      </c>
      <c r="H11" s="9">
        <v>6.9250000000000043</v>
      </c>
      <c r="I11" s="9">
        <v>1.7145833333333329</v>
      </c>
      <c r="J11" t="s">
        <v>23</v>
      </c>
      <c r="K11" s="9">
        <v>1.3</v>
      </c>
      <c r="L11" s="9">
        <v>-2.2999999999999998</v>
      </c>
      <c r="M11" s="9">
        <v>77.737499999999997</v>
      </c>
      <c r="N11" s="9">
        <v>9.4</v>
      </c>
      <c r="O11" s="10">
        <v>0.59375</v>
      </c>
      <c r="P11" t="s">
        <v>18</v>
      </c>
      <c r="Q11" s="9">
        <v>6.1</v>
      </c>
      <c r="R11" s="9">
        <v>-1.3666666666666669</v>
      </c>
      <c r="S11" s="9"/>
      <c r="T11" s="9"/>
      <c r="U11" s="9"/>
      <c r="AA11" s="10"/>
    </row>
    <row r="12" spans="1:27">
      <c r="A12" s="8">
        <v>10</v>
      </c>
      <c r="B12" s="9">
        <v>4.7</v>
      </c>
      <c r="C12" s="9">
        <v>-2.5</v>
      </c>
      <c r="D12">
        <v>0</v>
      </c>
      <c r="E12" s="9">
        <v>-6.4</v>
      </c>
      <c r="F12" s="9">
        <v>-5</v>
      </c>
      <c r="G12" s="9">
        <v>3.0083333333333342</v>
      </c>
      <c r="H12" s="9">
        <v>6.7333333333333316</v>
      </c>
      <c r="I12" s="9">
        <v>0.43854166666666633</v>
      </c>
      <c r="J12" t="s">
        <v>23</v>
      </c>
      <c r="K12" s="9">
        <v>0</v>
      </c>
      <c r="L12" s="9">
        <v>-1.9</v>
      </c>
      <c r="M12" s="9">
        <v>85.795833333333334</v>
      </c>
      <c r="N12" s="9">
        <v>4</v>
      </c>
      <c r="O12" s="10">
        <v>0.19791666666666666</v>
      </c>
      <c r="P12" t="s">
        <v>23</v>
      </c>
      <c r="Q12" s="9">
        <v>6.6</v>
      </c>
      <c r="R12" s="9">
        <v>-0.28750000000000003</v>
      </c>
      <c r="S12" s="9"/>
      <c r="T12" s="9"/>
      <c r="U12" s="9"/>
      <c r="AA12" s="10"/>
    </row>
    <row r="13" spans="1:27">
      <c r="A13" s="8">
        <v>11</v>
      </c>
      <c r="B13" s="9">
        <v>4.0999999999999996</v>
      </c>
      <c r="C13" s="9">
        <v>-5.3</v>
      </c>
      <c r="D13">
        <v>0.2</v>
      </c>
      <c r="E13" s="9">
        <v>-8.4</v>
      </c>
      <c r="F13" s="9">
        <v>-6.2</v>
      </c>
      <c r="G13" s="9">
        <v>2.7875000000000001</v>
      </c>
      <c r="H13" s="9">
        <v>6.5458333333333334</v>
      </c>
      <c r="I13" s="9">
        <v>2.0833333333333332E-2</v>
      </c>
      <c r="J13" t="s">
        <v>33</v>
      </c>
      <c r="K13" s="9">
        <v>0</v>
      </c>
      <c r="L13" s="9">
        <v>-4.5999999999999996</v>
      </c>
      <c r="M13" s="9">
        <v>91.820833333333326</v>
      </c>
      <c r="N13" s="9">
        <v>2.7</v>
      </c>
      <c r="O13" s="10">
        <v>0</v>
      </c>
      <c r="P13" t="s">
        <v>19</v>
      </c>
      <c r="Q13" s="9">
        <v>5.7</v>
      </c>
      <c r="R13" s="9">
        <v>-1.5833333333333333</v>
      </c>
      <c r="S13" s="9"/>
      <c r="T13" s="9"/>
      <c r="U13" s="9"/>
      <c r="AA13" s="10"/>
    </row>
    <row r="14" spans="1:27" ht="15">
      <c r="A14" s="8">
        <v>12</v>
      </c>
      <c r="B14" s="9">
        <v>4.0999999999999996</v>
      </c>
      <c r="C14" s="9">
        <v>-4.5999999999999996</v>
      </c>
      <c r="D14">
        <v>0</v>
      </c>
      <c r="E14" s="9">
        <v>-6.5</v>
      </c>
      <c r="F14" s="9">
        <v>-5</v>
      </c>
      <c r="G14" s="9">
        <v>2.6291666666666678</v>
      </c>
      <c r="H14" s="9">
        <v>6.3583333333333343</v>
      </c>
      <c r="I14" s="9">
        <v>0.389583333333333</v>
      </c>
      <c r="J14" t="s">
        <v>19</v>
      </c>
      <c r="K14" s="9">
        <v>0</v>
      </c>
      <c r="L14" s="12">
        <v>-1.6</v>
      </c>
      <c r="M14" s="9">
        <v>95.725000000000009</v>
      </c>
      <c r="N14" s="9">
        <v>5.4</v>
      </c>
      <c r="O14" s="10">
        <v>0.98958333333333337</v>
      </c>
      <c r="P14" t="s">
        <v>18</v>
      </c>
      <c r="Q14" s="9">
        <v>1.7</v>
      </c>
      <c r="R14" s="9">
        <v>-0.39166666666666683</v>
      </c>
      <c r="S14" s="9"/>
      <c r="T14" s="13"/>
      <c r="U14" s="9"/>
      <c r="AA14" s="10"/>
    </row>
    <row r="15" spans="1:27">
      <c r="A15" s="8">
        <v>13</v>
      </c>
      <c r="B15" s="9">
        <v>9.9</v>
      </c>
      <c r="C15" s="9">
        <v>-1.6</v>
      </c>
      <c r="D15">
        <v>0</v>
      </c>
      <c r="E15" s="9">
        <v>-0.6</v>
      </c>
      <c r="F15" s="9">
        <v>-0.9</v>
      </c>
      <c r="G15" s="9">
        <v>2.5125000000000002</v>
      </c>
      <c r="H15" s="9">
        <v>6.1958333333333337</v>
      </c>
      <c r="I15" s="9">
        <v>1.5437500000000002</v>
      </c>
      <c r="J15" t="s">
        <v>25</v>
      </c>
      <c r="K15" s="9">
        <v>1.3</v>
      </c>
      <c r="L15" s="9">
        <v>4</v>
      </c>
      <c r="M15" s="9">
        <v>86.779166666666654</v>
      </c>
      <c r="N15" s="9">
        <v>12.1</v>
      </c>
      <c r="O15" s="10">
        <v>0.88541666666666663</v>
      </c>
      <c r="P15" t="s">
        <v>18</v>
      </c>
      <c r="Q15" s="9">
        <v>0.3</v>
      </c>
      <c r="R15" s="9">
        <v>5.708333333333333</v>
      </c>
      <c r="S15" s="9"/>
      <c r="T15" s="9"/>
      <c r="U15" s="9"/>
      <c r="AA15" s="10"/>
    </row>
    <row r="16" spans="1:27">
      <c r="A16" s="8">
        <v>14</v>
      </c>
      <c r="B16" s="9">
        <v>13.3</v>
      </c>
      <c r="C16" s="9">
        <v>3.3</v>
      </c>
      <c r="D16">
        <v>0</v>
      </c>
      <c r="E16" s="9">
        <v>4.5</v>
      </c>
      <c r="F16" s="9">
        <v>3</v>
      </c>
      <c r="G16" s="9">
        <v>3.0166666666666671</v>
      </c>
      <c r="H16" s="9">
        <v>6.041666666666667</v>
      </c>
      <c r="I16" s="9">
        <v>1.2864583333333346</v>
      </c>
      <c r="J16" t="s">
        <v>19</v>
      </c>
      <c r="K16" s="9">
        <v>1.8</v>
      </c>
      <c r="L16" s="9">
        <v>8.9</v>
      </c>
      <c r="M16" s="9">
        <v>84.39166666666668</v>
      </c>
      <c r="N16" s="9">
        <v>11.2</v>
      </c>
      <c r="O16" s="10">
        <v>0.13541666666666666</v>
      </c>
      <c r="P16" t="s">
        <v>18</v>
      </c>
      <c r="Q16" s="9">
        <v>6.9</v>
      </c>
      <c r="R16" s="9">
        <v>8.5541666666666654</v>
      </c>
      <c r="S16" s="9"/>
      <c r="T16" s="9"/>
      <c r="U16" s="9"/>
      <c r="AA16" s="10"/>
    </row>
    <row r="17" spans="1:27">
      <c r="A17" s="8">
        <v>15</v>
      </c>
      <c r="B17" s="9">
        <v>11.2</v>
      </c>
      <c r="C17" s="9">
        <v>1.8</v>
      </c>
      <c r="D17">
        <v>0</v>
      </c>
      <c r="E17" s="9">
        <v>0.1</v>
      </c>
      <c r="F17" s="9">
        <v>0.4</v>
      </c>
      <c r="G17" s="9">
        <v>3.6750000000000012</v>
      </c>
      <c r="H17" s="9">
        <v>5.9250000000000034</v>
      </c>
      <c r="I17" s="9">
        <v>0.68541666666666623</v>
      </c>
      <c r="J17" t="s">
        <v>25</v>
      </c>
      <c r="K17" s="9">
        <v>0</v>
      </c>
      <c r="L17" s="9">
        <v>5.6</v>
      </c>
      <c r="M17" s="9">
        <v>84.675000000000011</v>
      </c>
      <c r="N17" s="9">
        <v>5.8</v>
      </c>
      <c r="O17" s="10">
        <v>0.89583333333333337</v>
      </c>
      <c r="P17" t="s">
        <v>18</v>
      </c>
      <c r="Q17" s="9">
        <v>7.3</v>
      </c>
      <c r="R17" s="9">
        <v>6.8249999999999984</v>
      </c>
      <c r="S17" s="9"/>
      <c r="T17" s="9"/>
      <c r="U17" s="9"/>
      <c r="AA17" s="10"/>
    </row>
    <row r="18" spans="1:27">
      <c r="A18" s="8">
        <v>16</v>
      </c>
      <c r="B18" s="9">
        <v>11</v>
      </c>
      <c r="C18" s="9">
        <v>3.2</v>
      </c>
      <c r="D18">
        <v>0</v>
      </c>
      <c r="E18" s="9">
        <v>0.3</v>
      </c>
      <c r="F18" s="9">
        <v>-0.7</v>
      </c>
      <c r="G18" s="9">
        <v>3.9583333333333335</v>
      </c>
      <c r="H18" s="9">
        <v>5.9000000000000021</v>
      </c>
      <c r="I18" s="9">
        <v>0.46874999999999933</v>
      </c>
      <c r="J18" t="s">
        <v>19</v>
      </c>
      <c r="K18" s="9">
        <v>0</v>
      </c>
      <c r="L18" s="9">
        <v>5.0999999999999996</v>
      </c>
      <c r="M18" s="9">
        <v>62.533333333333331</v>
      </c>
      <c r="N18" s="9">
        <v>5.4</v>
      </c>
      <c r="O18" s="10">
        <v>1.0416666666666666E-2</v>
      </c>
      <c r="P18" t="s">
        <v>26</v>
      </c>
      <c r="Q18" s="9">
        <v>7.9</v>
      </c>
      <c r="R18" s="9">
        <v>5.666666666666667</v>
      </c>
      <c r="S18" s="9"/>
      <c r="T18" s="9"/>
      <c r="U18" s="9"/>
      <c r="AA18" s="10"/>
    </row>
    <row r="19" spans="1:27">
      <c r="A19" s="8">
        <v>17</v>
      </c>
      <c r="B19" s="9">
        <v>9.9</v>
      </c>
      <c r="C19" s="9">
        <v>1</v>
      </c>
      <c r="D19">
        <v>0.2</v>
      </c>
      <c r="E19" s="9">
        <v>-1.1000000000000001</v>
      </c>
      <c r="F19" s="9">
        <v>-0.9</v>
      </c>
      <c r="G19" s="9">
        <v>4.0541666666666663</v>
      </c>
      <c r="H19" s="9">
        <v>5.9000000000000021</v>
      </c>
      <c r="I19" s="9">
        <v>1.4447916666666678</v>
      </c>
      <c r="J19" t="s">
        <v>32</v>
      </c>
      <c r="K19" s="9">
        <v>0.9</v>
      </c>
      <c r="L19" s="9">
        <v>6.7</v>
      </c>
      <c r="M19" s="9">
        <v>81.845833333333346</v>
      </c>
      <c r="N19" s="9">
        <v>12.1</v>
      </c>
      <c r="O19" s="10">
        <v>0.17708333333333334</v>
      </c>
      <c r="P19" t="s">
        <v>19</v>
      </c>
      <c r="Q19" s="9">
        <v>6.5</v>
      </c>
      <c r="R19" s="9">
        <v>6.2499999999999991</v>
      </c>
      <c r="S19" s="9"/>
      <c r="T19" s="9"/>
      <c r="U19" s="9"/>
      <c r="AA19" s="10"/>
    </row>
    <row r="20" spans="1:27">
      <c r="A20" s="8">
        <v>18</v>
      </c>
      <c r="B20" s="9">
        <v>6.1</v>
      </c>
      <c r="C20" s="9">
        <v>0.8</v>
      </c>
      <c r="D20">
        <v>0</v>
      </c>
      <c r="E20" s="9">
        <v>-1.7</v>
      </c>
      <c r="F20" s="9">
        <v>-1.7</v>
      </c>
      <c r="G20" s="9">
        <v>4.1166666666666663</v>
      </c>
      <c r="H20" s="9">
        <v>5.9666666666666659</v>
      </c>
      <c r="I20" s="9">
        <v>0.37187499999999979</v>
      </c>
      <c r="J20" t="s">
        <v>19</v>
      </c>
      <c r="K20" s="9">
        <v>0</v>
      </c>
      <c r="L20" s="9">
        <v>1.4</v>
      </c>
      <c r="M20" s="9">
        <v>92.270833333333357</v>
      </c>
      <c r="N20" s="9">
        <v>6.3</v>
      </c>
      <c r="O20" s="10">
        <v>0.5</v>
      </c>
      <c r="P20" t="s">
        <v>19</v>
      </c>
      <c r="Q20" s="9">
        <v>7.6</v>
      </c>
      <c r="R20" s="9">
        <v>1.9291666666666663</v>
      </c>
      <c r="S20" s="9"/>
      <c r="T20" s="9"/>
      <c r="U20" s="9"/>
      <c r="AA20" s="10"/>
    </row>
    <row r="21" spans="1:27">
      <c r="A21" s="8">
        <v>19</v>
      </c>
      <c r="B21" s="9">
        <v>2.1</v>
      </c>
      <c r="C21" s="9">
        <v>-1.7</v>
      </c>
      <c r="D21">
        <v>0</v>
      </c>
      <c r="E21" s="9">
        <v>-3.5</v>
      </c>
      <c r="F21" s="9">
        <v>-2.8</v>
      </c>
      <c r="G21" s="9">
        <v>3.8624999999999994</v>
      </c>
      <c r="H21" s="9">
        <v>6</v>
      </c>
      <c r="I21" s="9">
        <v>0.55104166666666599</v>
      </c>
      <c r="J21" t="s">
        <v>19</v>
      </c>
      <c r="K21" s="9">
        <v>0.9</v>
      </c>
      <c r="L21" s="9">
        <v>-1.4</v>
      </c>
      <c r="M21" s="9">
        <v>93.833333333333329</v>
      </c>
      <c r="N21" s="9">
        <v>6.3</v>
      </c>
      <c r="O21" s="10">
        <v>0.4375</v>
      </c>
      <c r="P21" t="s">
        <v>19</v>
      </c>
      <c r="Q21" s="9">
        <v>0.2</v>
      </c>
      <c r="R21" s="9">
        <v>-0.7124999999999998</v>
      </c>
      <c r="S21" s="9"/>
      <c r="T21" s="9"/>
      <c r="U21" s="9"/>
      <c r="AA21" s="10"/>
    </row>
    <row r="22" spans="1:27">
      <c r="A22" s="8">
        <v>20</v>
      </c>
      <c r="B22" s="9">
        <v>4.8</v>
      </c>
      <c r="C22" s="9">
        <v>-1.6</v>
      </c>
      <c r="D22">
        <v>1.4</v>
      </c>
      <c r="E22" s="9">
        <v>-1</v>
      </c>
      <c r="F22" s="9">
        <v>-0.7</v>
      </c>
      <c r="G22" s="9">
        <v>3.6666666666666674</v>
      </c>
      <c r="H22" s="9">
        <v>5.9750000000000014</v>
      </c>
      <c r="I22" s="9">
        <v>8.3333333333333356E-2</v>
      </c>
      <c r="J22" t="s">
        <v>25</v>
      </c>
      <c r="K22" s="9">
        <v>0</v>
      </c>
      <c r="L22" s="9">
        <v>2.1</v>
      </c>
      <c r="M22" s="9">
        <v>94.158333333333317</v>
      </c>
      <c r="N22" s="9">
        <v>3.1</v>
      </c>
      <c r="O22" s="10">
        <v>0.78125</v>
      </c>
      <c r="P22" t="s">
        <v>23</v>
      </c>
      <c r="Q22" s="9">
        <v>0.3</v>
      </c>
      <c r="R22" s="9">
        <v>2.5750000000000002</v>
      </c>
      <c r="S22" s="9"/>
      <c r="T22" s="9"/>
      <c r="U22" s="9"/>
      <c r="AA22" s="10"/>
    </row>
    <row r="23" spans="1:27">
      <c r="A23" s="8">
        <v>21</v>
      </c>
      <c r="B23" s="9">
        <v>7</v>
      </c>
      <c r="C23" s="9">
        <v>1.5</v>
      </c>
      <c r="D23">
        <v>0.2</v>
      </c>
      <c r="E23" s="9">
        <v>-0.4</v>
      </c>
      <c r="F23" s="9">
        <v>-0.5</v>
      </c>
      <c r="G23" s="9">
        <v>3.8333333333333335</v>
      </c>
      <c r="H23" s="9">
        <v>5.9000000000000021</v>
      </c>
      <c r="I23" s="9">
        <v>0.21874999999999989</v>
      </c>
      <c r="J23" t="s">
        <v>20</v>
      </c>
      <c r="K23" s="9">
        <v>0</v>
      </c>
      <c r="L23" s="9">
        <v>4.0999999999999996</v>
      </c>
      <c r="M23" s="9">
        <v>95.833333333333357</v>
      </c>
      <c r="N23" s="9">
        <v>3.6</v>
      </c>
      <c r="O23" s="10">
        <v>0.46875</v>
      </c>
      <c r="P23" t="s">
        <v>19</v>
      </c>
      <c r="Q23" s="9">
        <v>0.4</v>
      </c>
      <c r="R23" s="9">
        <v>4.1750000000000016</v>
      </c>
      <c r="S23" s="9"/>
      <c r="T23" s="9"/>
      <c r="U23" s="9"/>
      <c r="AA23" s="10"/>
    </row>
    <row r="24" spans="1:27">
      <c r="A24" s="8">
        <v>22</v>
      </c>
      <c r="B24" s="9">
        <v>4</v>
      </c>
      <c r="C24" s="9">
        <v>-3</v>
      </c>
      <c r="D24">
        <v>0.2</v>
      </c>
      <c r="E24" s="9">
        <v>-5.2</v>
      </c>
      <c r="F24" s="9">
        <v>-2.8</v>
      </c>
      <c r="G24" s="9">
        <v>3.8291666666666671</v>
      </c>
      <c r="H24" s="9">
        <v>5.9000000000000021</v>
      </c>
      <c r="I24" s="9">
        <v>4.9999999999999996E-2</v>
      </c>
      <c r="J24" t="s">
        <v>18</v>
      </c>
      <c r="K24" s="9">
        <v>0</v>
      </c>
      <c r="L24" s="9">
        <v>-2.2000000000000002</v>
      </c>
      <c r="M24" s="9">
        <v>95.091666666666654</v>
      </c>
      <c r="N24" s="9">
        <v>1.8</v>
      </c>
      <c r="O24" s="10">
        <v>0.96875</v>
      </c>
      <c r="P24" t="s">
        <v>19</v>
      </c>
      <c r="Q24" s="9">
        <v>2.9</v>
      </c>
      <c r="R24" s="9">
        <v>0.65833333333333333</v>
      </c>
      <c r="S24" s="9"/>
      <c r="T24" s="9"/>
      <c r="U24" s="9"/>
      <c r="AA24" s="10"/>
    </row>
    <row r="25" spans="1:27">
      <c r="A25" s="8">
        <v>23</v>
      </c>
      <c r="B25" s="9">
        <v>9</v>
      </c>
      <c r="C25" s="9">
        <v>-2.2000000000000002</v>
      </c>
      <c r="D25">
        <v>6.4</v>
      </c>
      <c r="E25" s="9">
        <v>-1.9</v>
      </c>
      <c r="F25" s="9">
        <v>-1.3</v>
      </c>
      <c r="G25" s="9">
        <v>3.6666666666666679</v>
      </c>
      <c r="H25" s="9">
        <v>5.8875000000000028</v>
      </c>
      <c r="I25" s="9">
        <v>0.65520833333333273</v>
      </c>
      <c r="J25" t="s">
        <v>19</v>
      </c>
      <c r="K25" s="9">
        <v>0.9</v>
      </c>
      <c r="L25" s="9">
        <v>1.8</v>
      </c>
      <c r="M25" s="9">
        <v>89.850000000000009</v>
      </c>
      <c r="N25" s="9">
        <v>6.3</v>
      </c>
      <c r="O25" s="10">
        <v>0.64583333333333337</v>
      </c>
      <c r="P25" t="s">
        <v>32</v>
      </c>
      <c r="Q25" s="9">
        <v>1.3</v>
      </c>
      <c r="R25" s="9">
        <v>2.9083333333333332</v>
      </c>
      <c r="S25" s="9"/>
      <c r="T25" s="9"/>
      <c r="U25" s="9"/>
      <c r="AA25" s="10"/>
    </row>
    <row r="26" spans="1:27">
      <c r="A26" s="8">
        <v>24</v>
      </c>
      <c r="B26" s="9">
        <v>8</v>
      </c>
      <c r="C26" s="9">
        <v>1.9</v>
      </c>
      <c r="D26">
        <v>0</v>
      </c>
      <c r="E26" s="9">
        <v>1.1000000000000001</v>
      </c>
      <c r="F26" s="9">
        <v>0.2</v>
      </c>
      <c r="G26" s="9">
        <v>3.8083333333333336</v>
      </c>
      <c r="H26" s="9">
        <v>5.799999999999998</v>
      </c>
      <c r="I26" s="9">
        <v>5.4781250000000021</v>
      </c>
      <c r="J26" t="s">
        <v>19</v>
      </c>
      <c r="K26" s="9">
        <v>6.3</v>
      </c>
      <c r="L26" s="9">
        <v>7.5</v>
      </c>
      <c r="M26" s="9">
        <v>68.895833333333314</v>
      </c>
      <c r="N26" s="9">
        <v>27.7</v>
      </c>
      <c r="O26" s="10">
        <v>0.51041666666666663</v>
      </c>
      <c r="P26" t="s">
        <v>26</v>
      </c>
      <c r="Q26" s="9">
        <v>4.8</v>
      </c>
      <c r="R26" s="9">
        <v>6.0916666666666686</v>
      </c>
      <c r="S26" s="9"/>
      <c r="T26" s="9"/>
      <c r="U26" s="9"/>
      <c r="AA26" s="10"/>
    </row>
    <row r="27" spans="1:27">
      <c r="A27" s="8">
        <v>25</v>
      </c>
      <c r="B27" s="9">
        <v>6.8</v>
      </c>
      <c r="C27" s="9">
        <v>0.7</v>
      </c>
      <c r="D27">
        <v>1.2</v>
      </c>
      <c r="E27" s="9">
        <v>-1.9</v>
      </c>
      <c r="F27" s="9">
        <v>-2.6</v>
      </c>
      <c r="G27" s="9">
        <v>3.8708333333333318</v>
      </c>
      <c r="H27" s="9">
        <v>5.799999999999998</v>
      </c>
      <c r="I27" s="9">
        <v>1.8510416666666689</v>
      </c>
      <c r="J27" t="s">
        <v>19</v>
      </c>
      <c r="K27" s="9">
        <v>2.2000000000000002</v>
      </c>
      <c r="L27" s="9">
        <v>2.4</v>
      </c>
      <c r="M27" s="9">
        <v>70.295833333333334</v>
      </c>
      <c r="N27" s="9">
        <v>12.5</v>
      </c>
      <c r="O27" s="10">
        <v>0.51041666666666663</v>
      </c>
      <c r="P27" t="s">
        <v>18</v>
      </c>
      <c r="Q27" s="9">
        <v>6.5</v>
      </c>
      <c r="R27" s="9">
        <v>3.2916666666666674</v>
      </c>
      <c r="S27" s="9"/>
      <c r="T27" s="9"/>
      <c r="U27" s="9"/>
      <c r="AA27" s="10"/>
    </row>
    <row r="28" spans="1:27">
      <c r="A28" s="8">
        <v>26</v>
      </c>
      <c r="B28" s="9">
        <v>5.5</v>
      </c>
      <c r="C28" s="9">
        <v>0.8</v>
      </c>
      <c r="D28">
        <v>10.6</v>
      </c>
      <c r="E28" s="9">
        <v>-0.6</v>
      </c>
      <c r="F28" s="9">
        <v>-0.9</v>
      </c>
      <c r="G28" s="9">
        <v>3.6749999999999994</v>
      </c>
      <c r="H28" s="9">
        <v>5.799999999999998</v>
      </c>
      <c r="I28" s="9">
        <v>1.0552083333333342</v>
      </c>
      <c r="J28" t="s">
        <v>25</v>
      </c>
      <c r="K28" s="9">
        <v>0.9</v>
      </c>
      <c r="L28" s="9">
        <v>1</v>
      </c>
      <c r="M28" s="9">
        <v>93.054166666666632</v>
      </c>
      <c r="N28" s="9">
        <v>10.3</v>
      </c>
      <c r="O28" s="10">
        <v>0.63541666666666663</v>
      </c>
      <c r="P28" t="s">
        <v>25</v>
      </c>
      <c r="Q28" s="9">
        <v>0.5</v>
      </c>
      <c r="R28" s="9">
        <v>2.6625000000000001</v>
      </c>
      <c r="S28" s="9"/>
      <c r="T28" s="9"/>
      <c r="U28" s="9"/>
      <c r="AA28" s="10"/>
    </row>
    <row r="29" spans="1:27">
      <c r="A29" s="8">
        <v>27</v>
      </c>
      <c r="B29" s="9">
        <v>7</v>
      </c>
      <c r="C29" s="9">
        <v>0.9</v>
      </c>
      <c r="D29">
        <v>2.2000000000000002</v>
      </c>
      <c r="E29" s="9">
        <v>0.5</v>
      </c>
      <c r="F29" s="9">
        <v>1.1000000000000001</v>
      </c>
      <c r="G29" s="9">
        <v>3.8291666666666671</v>
      </c>
      <c r="H29" s="9">
        <v>5.7291666666666679</v>
      </c>
      <c r="I29" s="9">
        <v>0.70312499999999956</v>
      </c>
      <c r="J29" t="s">
        <v>25</v>
      </c>
      <c r="K29" s="9">
        <v>0.4</v>
      </c>
      <c r="L29" s="9">
        <v>2.2999999999999998</v>
      </c>
      <c r="M29" s="9">
        <v>87.58750000000002</v>
      </c>
      <c r="N29" s="9">
        <v>6.3</v>
      </c>
      <c r="O29" s="10">
        <v>0.1875</v>
      </c>
      <c r="P29" t="s">
        <v>22</v>
      </c>
      <c r="Q29" s="9">
        <v>2.8</v>
      </c>
      <c r="R29" s="9">
        <v>4.7624999999999993</v>
      </c>
      <c r="S29" s="9"/>
      <c r="T29" s="9"/>
      <c r="U29" s="9"/>
      <c r="AA29" s="10"/>
    </row>
    <row r="30" spans="1:27">
      <c r="A30" s="8">
        <v>28</v>
      </c>
      <c r="B30" s="9">
        <v>6.9</v>
      </c>
      <c r="C30" s="9">
        <v>2.2999999999999998</v>
      </c>
      <c r="D30">
        <v>0.8</v>
      </c>
      <c r="E30" s="9">
        <v>3.6</v>
      </c>
      <c r="F30" s="9">
        <v>2.5</v>
      </c>
      <c r="G30" s="9">
        <v>4.1458333333333348</v>
      </c>
      <c r="H30" s="9">
        <v>5.700000000000002</v>
      </c>
      <c r="I30" s="9">
        <v>1.2906249999999995</v>
      </c>
      <c r="J30" t="s">
        <v>21</v>
      </c>
      <c r="K30" s="9">
        <v>1.8</v>
      </c>
      <c r="L30" s="9">
        <v>4.9000000000000004</v>
      </c>
      <c r="M30" s="9">
        <v>94.095833333333346</v>
      </c>
      <c r="N30" s="9">
        <v>6.3</v>
      </c>
      <c r="O30" s="10">
        <v>0.83333333333333337</v>
      </c>
      <c r="P30" t="s">
        <v>18</v>
      </c>
      <c r="Q30" s="9">
        <v>0.3</v>
      </c>
      <c r="R30" s="9">
        <v>5.0874999999999995</v>
      </c>
      <c r="S30" s="9"/>
      <c r="T30" s="9"/>
      <c r="U30" s="9"/>
      <c r="AA30" s="10"/>
    </row>
    <row r="31" spans="1:27">
      <c r="A31" s="8">
        <v>29</v>
      </c>
      <c r="B31" s="9">
        <v>7.4</v>
      </c>
      <c r="C31" s="9">
        <v>2.7</v>
      </c>
      <c r="D31">
        <v>2.4</v>
      </c>
      <c r="E31" s="9">
        <v>0.3</v>
      </c>
      <c r="F31" s="9">
        <v>-0.6</v>
      </c>
      <c r="G31" s="9">
        <v>4.3380952380952396</v>
      </c>
      <c r="H31" s="9">
        <v>5.700000000000002</v>
      </c>
      <c r="I31" s="9">
        <v>2.0104166666666679</v>
      </c>
      <c r="J31" t="s">
        <v>18</v>
      </c>
      <c r="K31" s="9">
        <v>1.3</v>
      </c>
      <c r="L31" s="9">
        <v>3.4</v>
      </c>
      <c r="M31" s="9">
        <v>81.866666666666674</v>
      </c>
      <c r="N31" s="9">
        <v>9.8000000000000007</v>
      </c>
      <c r="O31" s="10">
        <v>0.45833333333333331</v>
      </c>
      <c r="P31" t="s">
        <v>23</v>
      </c>
      <c r="Q31" s="9">
        <v>2</v>
      </c>
      <c r="R31" s="9">
        <v>3.5857142857142854</v>
      </c>
      <c r="S31" s="9"/>
      <c r="T31" s="13"/>
      <c r="U31" s="9"/>
      <c r="AA31" s="10"/>
    </row>
    <row r="32" spans="1:27">
      <c r="A32" s="8">
        <v>30</v>
      </c>
      <c r="B32" s="9">
        <v>7.6</v>
      </c>
      <c r="C32" s="9">
        <v>0.8</v>
      </c>
      <c r="D32">
        <v>0.8</v>
      </c>
      <c r="E32" s="9">
        <v>-3.2</v>
      </c>
      <c r="F32" s="9">
        <v>-2.4</v>
      </c>
      <c r="G32" s="9">
        <v>4.1000000000000005</v>
      </c>
      <c r="H32" s="9">
        <v>5.700000000000002</v>
      </c>
      <c r="I32" s="9">
        <v>1.7312500000000013</v>
      </c>
      <c r="J32" t="s">
        <v>18</v>
      </c>
      <c r="K32" s="9">
        <v>3.1</v>
      </c>
      <c r="L32" s="9">
        <v>2.2999999999999998</v>
      </c>
      <c r="M32" s="9">
        <v>75.620833333333323</v>
      </c>
      <c r="N32" s="9">
        <v>9.8000000000000007</v>
      </c>
      <c r="O32" s="10">
        <v>0.57291666666666663</v>
      </c>
      <c r="P32" t="s">
        <v>18</v>
      </c>
      <c r="Q32" s="9">
        <v>7.3</v>
      </c>
      <c r="R32" s="9">
        <v>3.2791666666666672</v>
      </c>
      <c r="S32" s="9"/>
      <c r="T32" s="9"/>
      <c r="U32" s="9"/>
      <c r="AA32" s="10"/>
    </row>
    <row r="33" spans="1:28">
      <c r="A33" s="8">
        <v>31</v>
      </c>
      <c r="B33" s="9">
        <v>4.8</v>
      </c>
      <c r="C33" s="9">
        <v>1.3</v>
      </c>
      <c r="D33">
        <v>0</v>
      </c>
      <c r="E33" s="9">
        <v>-1.3</v>
      </c>
      <c r="F33" s="9">
        <v>-0.8</v>
      </c>
      <c r="G33" s="9">
        <v>3.9833333333333321</v>
      </c>
      <c r="H33" s="9">
        <v>5.7125000000000012</v>
      </c>
      <c r="I33" s="9">
        <v>0.29374999999999973</v>
      </c>
      <c r="J33" t="s">
        <v>19</v>
      </c>
      <c r="K33" s="9">
        <v>0</v>
      </c>
      <c r="L33" s="9">
        <v>2.2000000000000002</v>
      </c>
      <c r="M33" s="9">
        <v>90.550000000000011</v>
      </c>
      <c r="N33" s="9">
        <v>6.3</v>
      </c>
      <c r="O33" s="10">
        <v>3.125E-2</v>
      </c>
      <c r="P33" t="s">
        <v>18</v>
      </c>
      <c r="Q33" s="9">
        <v>1.1000000000000001</v>
      </c>
      <c r="R33" s="9">
        <v>3.4521739130434796</v>
      </c>
      <c r="S33" s="9"/>
      <c r="T33" s="9"/>
      <c r="U33" s="9"/>
      <c r="AA33" s="10"/>
    </row>
    <row r="34" spans="1:28">
      <c r="A34" s="14" t="s">
        <v>27</v>
      </c>
      <c r="B34" s="15">
        <f>AVERAGE(B3:B33)</f>
        <v>6.1387096774193557</v>
      </c>
      <c r="C34" s="15">
        <f>AVERAGE(C3:C33)</f>
        <v>-0.29999999999999993</v>
      </c>
      <c r="D34" s="15">
        <f>SUM(D3:D33)</f>
        <v>61.000000000000007</v>
      </c>
      <c r="E34" s="15">
        <f>AVERAGE(E3:E33)</f>
        <v>-1.9903225806451614</v>
      </c>
      <c r="F34" s="15">
        <f>AVERAGE(F3:F33)</f>
        <v>-1.5322580645161286</v>
      </c>
      <c r="G34" s="15">
        <f>AVERAGE(G3:G33)</f>
        <v>4.0091589861751142</v>
      </c>
      <c r="H34" s="15">
        <f>AVERAGE(H3:H33)</f>
        <v>6.4466397849462371</v>
      </c>
      <c r="I34" s="15">
        <f>AVERAGE(I3:I33)</f>
        <v>1.2265456989247314</v>
      </c>
      <c r="J34" s="15"/>
      <c r="K34" s="15"/>
      <c r="L34" s="16">
        <f>AVERAGE(L3:L33)</f>
        <v>1.8161290322580643</v>
      </c>
      <c r="M34" s="15">
        <f>AVERAGE(M3:M33)</f>
        <v>85.527553763440849</v>
      </c>
      <c r="N34" s="15">
        <f>MAX(N3:N33)</f>
        <v>27.7</v>
      </c>
      <c r="O34" s="17"/>
      <c r="P34" s="18"/>
      <c r="Q34" s="19">
        <v>90.1</v>
      </c>
      <c r="R34" s="20">
        <f>AVERAGE(R3:R33)</f>
        <v>2.6293135978093907</v>
      </c>
      <c r="S34" s="21"/>
      <c r="AA34" s="10"/>
    </row>
    <row r="35" spans="1:28">
      <c r="A35" s="22" t="s">
        <v>28</v>
      </c>
      <c r="B35" s="15">
        <f>MAX(B3:B33)</f>
        <v>13.3</v>
      </c>
      <c r="C35" s="15">
        <f>MIN(C3:C33)</f>
        <v>-5.3</v>
      </c>
      <c r="D35" s="15">
        <f>MAX(D3:D33)</f>
        <v>33.4</v>
      </c>
      <c r="E35" s="15">
        <f>MIN(E3:E33)</f>
        <v>-8.4</v>
      </c>
      <c r="F35" s="15">
        <f>MIN(F3:F33)</f>
        <v>-6.2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5">
        <f>MAX(Q3:Q33)</f>
        <v>7.9</v>
      </c>
      <c r="R35" s="20">
        <f>MIN(R3:R33)</f>
        <v>-1.5833333333333333</v>
      </c>
      <c r="S35" s="21"/>
      <c r="AA35" s="10"/>
    </row>
    <row r="36" spans="1:28">
      <c r="AA36" s="10"/>
    </row>
    <row r="37" spans="1:28">
      <c r="B37" s="23">
        <f>AVERAGE(B34,C34)</f>
        <v>2.9193548387096779</v>
      </c>
      <c r="C37">
        <f>COUNTIF(C3:C33,"&lt;0")</f>
        <v>15</v>
      </c>
      <c r="D37">
        <f>COUNTIF(D3:D33,"&gt;0.1")</f>
        <v>15</v>
      </c>
      <c r="E37">
        <f>COUNTIF(E3:E33,"&lt;0")</f>
        <v>22</v>
      </c>
      <c r="Q37">
        <f>COUNTIF(Q3:Q33,"&lt;0.05")</f>
        <v>0</v>
      </c>
      <c r="AB37" s="10"/>
    </row>
    <row r="38" spans="1:28">
      <c r="D38">
        <f>COUNTIF(D3:D33,"&gt;0.9")</f>
        <v>7</v>
      </c>
    </row>
    <row r="39" spans="1:28">
      <c r="Q39" t="s">
        <v>29</v>
      </c>
    </row>
    <row r="41" spans="1:28">
      <c r="Q41" s="9">
        <f>SUM(Q3:Q33)</f>
        <v>114.19999999999999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2E7D0-CDAF-4605-869A-657948D333E9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January</vt:lpstr>
      <vt:lpstr>Sheet1</vt:lpstr>
      <vt:lpstr>January!Print_Area</vt:lpstr>
    </vt:vector>
  </TitlesOfParts>
  <Company>Durham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BURT, TIMOTHY P.</dc:creator>
  <cp:lastModifiedBy>BURT, TIMOTHY P.</cp:lastModifiedBy>
  <dcterms:created xsi:type="dcterms:W3CDTF">2025-01-31T11:21:06Z</dcterms:created>
  <dcterms:modified xsi:type="dcterms:W3CDTF">2025-02-03T12:34:02Z</dcterms:modified>
</cp:coreProperties>
</file>