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g0tpb\Dropbox\TIMS FOLDERS transfers from Dell\Excel\DUROBS\"/>
    </mc:Choice>
  </mc:AlternateContent>
  <xr:revisionPtr revIDLastSave="0" documentId="13_ncr:1_{72E24ED2-2ACB-4AB6-9E27-47A3F2974B30}" xr6:coauthVersionLast="47" xr6:coauthVersionMax="47" xr10:uidLastSave="{00000000-0000-0000-0000-000000000000}"/>
  <bookViews>
    <workbookView xWindow="-120" yWindow="-120" windowWidth="29040" windowHeight="15720" activeTab="5" xr2:uid="{89CED035-01A9-48A5-B194-D1F1EF592E2D}"/>
  </bookViews>
  <sheets>
    <sheet name="January" sheetId="2" r:id="rId1"/>
    <sheet name="February" sheetId="3" r:id="rId2"/>
    <sheet name="March" sheetId="4" r:id="rId3"/>
    <sheet name="April" sheetId="5" r:id="rId4"/>
    <sheet name="May" sheetId="6" r:id="rId5"/>
    <sheet name="June" sheetId="7" r:id="rId6"/>
  </sheets>
  <definedNames>
    <definedName name="_xlnm.Print_Area" localSheetId="3">April!$A$1:$Q$35</definedName>
    <definedName name="_xlnm.Print_Area" localSheetId="1">February!$A$1:$Q$35</definedName>
    <definedName name="_xlnm.Print_Area" localSheetId="0">January!$A$1:$Q$35</definedName>
    <definedName name="_xlnm.Print_Area" localSheetId="5">June!$A$1:$Q$35</definedName>
    <definedName name="_xlnm.Print_Area" localSheetId="2">March!$A$1:$Q$35</definedName>
    <definedName name="_xlnm.Print_Area" localSheetId="4">May!$A$1:$Q$35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7" l="1"/>
  <c r="D38" i="7"/>
  <c r="Q37" i="7"/>
  <c r="E37" i="7"/>
  <c r="D37" i="7"/>
  <c r="C37" i="7"/>
  <c r="R35" i="7"/>
  <c r="Q35" i="7"/>
  <c r="F35" i="7"/>
  <c r="E35" i="7"/>
  <c r="D35" i="7"/>
  <c r="C35" i="7"/>
  <c r="B35" i="7"/>
  <c r="R34" i="7"/>
  <c r="N34" i="7"/>
  <c r="M34" i="7"/>
  <c r="L34" i="7"/>
  <c r="I34" i="7"/>
  <c r="H34" i="7"/>
  <c r="G34" i="7"/>
  <c r="F34" i="7"/>
  <c r="E34" i="7"/>
  <c r="D34" i="7"/>
  <c r="C34" i="7"/>
  <c r="B34" i="7"/>
  <c r="B37" i="7" s="1"/>
  <c r="Q41" i="6"/>
  <c r="D38" i="6"/>
  <c r="Q37" i="6"/>
  <c r="E37" i="6"/>
  <c r="D37" i="6"/>
  <c r="C37" i="6"/>
  <c r="R35" i="6"/>
  <c r="Q35" i="6"/>
  <c r="F35" i="6"/>
  <c r="E35" i="6"/>
  <c r="D35" i="6"/>
  <c r="C35" i="6"/>
  <c r="B35" i="6"/>
  <c r="R34" i="6"/>
  <c r="N34" i="6"/>
  <c r="M34" i="6"/>
  <c r="L34" i="6"/>
  <c r="I34" i="6"/>
  <c r="H34" i="6"/>
  <c r="G34" i="6"/>
  <c r="F34" i="6"/>
  <c r="E34" i="6"/>
  <c r="D34" i="6"/>
  <c r="C34" i="6"/>
  <c r="B34" i="6"/>
  <c r="B37" i="6" s="1"/>
  <c r="V4" i="5" l="1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" i="5"/>
  <c r="Q35" i="5"/>
  <c r="Q41" i="5" l="1"/>
  <c r="D38" i="5"/>
  <c r="Q37" i="5"/>
  <c r="E37" i="5"/>
  <c r="D37" i="5"/>
  <c r="C37" i="5"/>
  <c r="R35" i="5"/>
  <c r="F35" i="5"/>
  <c r="E35" i="5"/>
  <c r="D35" i="5"/>
  <c r="C35" i="5"/>
  <c r="B35" i="5"/>
  <c r="R34" i="5"/>
  <c r="N34" i="5"/>
  <c r="M34" i="5"/>
  <c r="L34" i="5"/>
  <c r="I34" i="5"/>
  <c r="H34" i="5"/>
  <c r="G34" i="5"/>
  <c r="F34" i="5"/>
  <c r="E34" i="5"/>
  <c r="D34" i="5"/>
  <c r="C34" i="5"/>
  <c r="B34" i="5"/>
  <c r="B37" i="5" s="1"/>
  <c r="Q35" i="4"/>
  <c r="Q41" i="4" l="1"/>
  <c r="D38" i="4"/>
  <c r="Q37" i="4"/>
  <c r="E37" i="4"/>
  <c r="D37" i="4"/>
  <c r="C37" i="4"/>
  <c r="R35" i="4"/>
  <c r="F35" i="4"/>
  <c r="E35" i="4"/>
  <c r="D35" i="4"/>
  <c r="C35" i="4"/>
  <c r="B35" i="4"/>
  <c r="R34" i="4"/>
  <c r="N34" i="4"/>
  <c r="M34" i="4"/>
  <c r="L34" i="4"/>
  <c r="I34" i="4"/>
  <c r="H34" i="4"/>
  <c r="G34" i="4"/>
  <c r="F34" i="4"/>
  <c r="E34" i="4"/>
  <c r="D34" i="4"/>
  <c r="C34" i="4"/>
  <c r="B34" i="4"/>
  <c r="B37" i="4" s="1"/>
  <c r="Q41" i="3" l="1"/>
  <c r="D38" i="3" l="1"/>
  <c r="Q37" i="3"/>
  <c r="E37" i="3"/>
  <c r="D37" i="3"/>
  <c r="C37" i="3"/>
  <c r="R35" i="3"/>
  <c r="Q35" i="3"/>
  <c r="F35" i="3"/>
  <c r="E35" i="3"/>
  <c r="D35" i="3"/>
  <c r="C35" i="3"/>
  <c r="B35" i="3"/>
  <c r="R34" i="3"/>
  <c r="N34" i="3"/>
  <c r="M34" i="3"/>
  <c r="L34" i="3"/>
  <c r="I34" i="3"/>
  <c r="H34" i="3"/>
  <c r="G34" i="3"/>
  <c r="F34" i="3"/>
  <c r="E34" i="3"/>
  <c r="D34" i="3"/>
  <c r="C34" i="3"/>
  <c r="B34" i="3"/>
  <c r="B37" i="3" s="1"/>
  <c r="Q35" i="2"/>
  <c r="Q41" i="2" l="1"/>
  <c r="D38" i="2"/>
  <c r="Q37" i="2"/>
  <c r="E37" i="2"/>
  <c r="D37" i="2"/>
  <c r="C37" i="2"/>
  <c r="R35" i="2"/>
  <c r="F35" i="2"/>
  <c r="E35" i="2"/>
  <c r="D35" i="2"/>
  <c r="C35" i="2"/>
  <c r="B35" i="2"/>
  <c r="R34" i="2"/>
  <c r="N34" i="2"/>
  <c r="M34" i="2"/>
  <c r="L34" i="2"/>
  <c r="I34" i="2"/>
  <c r="H34" i="2"/>
  <c r="G34" i="2"/>
  <c r="F34" i="2"/>
  <c r="E34" i="2"/>
  <c r="D34" i="2"/>
  <c r="C34" i="2"/>
  <c r="B34" i="2"/>
  <c r="B37" i="2" s="1"/>
</calcChain>
</file>

<file path=xl/sharedStrings.xml><?xml version="1.0" encoding="utf-8"?>
<sst xmlns="http://schemas.openxmlformats.org/spreadsheetml/2006/main" count="544" uniqueCount="67">
  <si>
    <t>Day Number</t>
  </si>
  <si>
    <t>Max Temp</t>
  </si>
  <si>
    <t>Min Temp</t>
  </si>
  <si>
    <t>Total rainfall</t>
  </si>
  <si>
    <t>Min Grass Temp</t>
  </si>
  <si>
    <t>Min Concrete Temp</t>
  </si>
  <si>
    <t>Average 30cm Soil Temp</t>
  </si>
  <si>
    <t>Average 100cm Soil Temp</t>
  </si>
  <si>
    <t>Average wind speed (kph)</t>
  </si>
  <si>
    <t>Wind Direction at 09:00</t>
  </si>
  <si>
    <t>Wind Speed (kph) at 09:00</t>
  </si>
  <si>
    <t>Dry Bulb Temp at 09:00</t>
  </si>
  <si>
    <t>Average Humidity</t>
  </si>
  <si>
    <t>Max Wind Gust (kph)</t>
  </si>
  <si>
    <t>Max Wind Gust Time</t>
  </si>
  <si>
    <t>Max Wind Gust Direction</t>
  </si>
  <si>
    <t>Total Sunshine</t>
  </si>
  <si>
    <t>Average Dry Bulb Temp</t>
  </si>
  <si>
    <t>W</t>
  </si>
  <si>
    <t>WSW</t>
  </si>
  <si>
    <t>ESE</t>
  </si>
  <si>
    <t>NE</t>
  </si>
  <si>
    <t>NW</t>
  </si>
  <si>
    <t>WNW</t>
  </si>
  <si>
    <t>ENE</t>
  </si>
  <si>
    <t>SE</t>
  </si>
  <si>
    <t>SW</t>
  </si>
  <si>
    <t>Results</t>
  </si>
  <si>
    <t>Max/Min</t>
  </si>
  <si>
    <t>Sunshine total is estimated from UKMO E&amp;NE regional total</t>
  </si>
  <si>
    <t>Actual sunshine total recorded at Durham</t>
  </si>
  <si>
    <t>Weather Data for January 2025</t>
  </si>
  <si>
    <t>SSE</t>
  </si>
  <si>
    <t>---</t>
  </si>
  <si>
    <t>Weather Data for February 2025</t>
  </si>
  <si>
    <t>E</t>
  </si>
  <si>
    <t>SSW</t>
  </si>
  <si>
    <t>Pressure 0900 (mbar)</t>
  </si>
  <si>
    <t>Pressure 2100 (mbar)</t>
  </si>
  <si>
    <t>Weather Data for March 2025</t>
  </si>
  <si>
    <t>NNE</t>
  </si>
  <si>
    <t>NNW</t>
  </si>
  <si>
    <t>N</t>
  </si>
  <si>
    <t>Weather Data for April 2025</t>
  </si>
  <si>
    <t>S</t>
  </si>
  <si>
    <t>Daily Temp range</t>
  </si>
  <si>
    <t>Weather Data for May 2025</t>
  </si>
  <si>
    <t>12:00</t>
  </si>
  <si>
    <t>13:30</t>
  </si>
  <si>
    <t>16:30</t>
  </si>
  <si>
    <t>16:45</t>
  </si>
  <si>
    <t>9:45</t>
  </si>
  <si>
    <t>14:15</t>
  </si>
  <si>
    <t>12:15</t>
  </si>
  <si>
    <t>10:45</t>
  </si>
  <si>
    <t>13:15</t>
  </si>
  <si>
    <t>15:30</t>
  </si>
  <si>
    <t>8:30</t>
  </si>
  <si>
    <t>15:45</t>
  </si>
  <si>
    <t>11:15</t>
  </si>
  <si>
    <t>12:45</t>
  </si>
  <si>
    <t>11:45</t>
  </si>
  <si>
    <t>14:30</t>
  </si>
  <si>
    <t>17:30</t>
  </si>
  <si>
    <t>14:45</t>
  </si>
  <si>
    <t>10:00</t>
  </si>
  <si>
    <t>Weather Data for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</si>
</sst>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3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/>
    <xf numFmtId="0" fontId="0" fillId="0" borderId="1" xfId="0" applyBorder="1"/>
    <xf numFmtId="2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4D3F-E457-476B-943B-76138BA7D804}">
  <sheetPr>
    <pageSetUpPr fitToPage="1"/>
  </sheetPr>
  <dimension ref="A1:AB41"/>
  <sheetViews>
    <sheetView workbookViewId="0">
      <selection activeCell="B35" sqref="B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8.1999999999999993</v>
      </c>
      <c r="C3" s="9">
        <v>4.7</v>
      </c>
      <c r="D3">
        <v>0.4</v>
      </c>
      <c r="E3" s="9">
        <v>3.5</v>
      </c>
      <c r="F3" s="9">
        <v>3.9</v>
      </c>
      <c r="G3" s="9">
        <v>7.24583333333333</v>
      </c>
      <c r="H3" s="9">
        <v>8.0916666666666632</v>
      </c>
      <c r="I3" s="9">
        <v>2.1541666666666663</v>
      </c>
      <c r="J3" t="s">
        <v>19</v>
      </c>
      <c r="K3" s="9">
        <v>1.3</v>
      </c>
      <c r="L3" s="9">
        <v>5.7</v>
      </c>
      <c r="M3" s="9">
        <v>87.733333333333334</v>
      </c>
      <c r="N3" s="9">
        <v>16.5</v>
      </c>
      <c r="O3" s="10">
        <v>0.53125</v>
      </c>
      <c r="P3" t="s">
        <v>18</v>
      </c>
      <c r="Q3" s="9">
        <v>2.4</v>
      </c>
      <c r="R3" s="9">
        <v>4.0458333333333325</v>
      </c>
      <c r="S3" s="9">
        <v>994.3</v>
      </c>
      <c r="T3" s="11">
        <v>1009.5</v>
      </c>
      <c r="U3" s="9"/>
      <c r="V3" s="9"/>
      <c r="W3" s="9"/>
      <c r="AA3" s="10"/>
    </row>
    <row r="4" spans="1:27" x14ac:dyDescent="0.25">
      <c r="A4" s="8">
        <v>2</v>
      </c>
      <c r="B4" s="9">
        <v>3.3</v>
      </c>
      <c r="C4" s="9">
        <v>-2</v>
      </c>
      <c r="D4">
        <v>0</v>
      </c>
      <c r="E4" s="9">
        <v>-5.2</v>
      </c>
      <c r="F4" s="9">
        <v>-3.3</v>
      </c>
      <c r="G4" s="9">
        <v>6.4958333333333336</v>
      </c>
      <c r="H4" s="9">
        <v>8.0999999999999961</v>
      </c>
      <c r="I4" s="9">
        <v>2.1479166666666676</v>
      </c>
      <c r="J4" t="s">
        <v>18</v>
      </c>
      <c r="K4" s="9">
        <v>1.3</v>
      </c>
      <c r="L4" s="9">
        <v>-1.5</v>
      </c>
      <c r="M4" s="9">
        <v>77.475000000000009</v>
      </c>
      <c r="N4" s="9">
        <v>7.6</v>
      </c>
      <c r="O4" s="10">
        <v>0.64583333333333337</v>
      </c>
      <c r="P4" t="s">
        <v>23</v>
      </c>
      <c r="Q4" s="9">
        <v>7.1</v>
      </c>
      <c r="R4" s="9">
        <v>-0.27916666666666662</v>
      </c>
      <c r="S4" s="9">
        <v>1018</v>
      </c>
      <c r="T4" s="11">
        <v>1021.4</v>
      </c>
      <c r="U4" s="9"/>
      <c r="AA4" s="10"/>
    </row>
    <row r="5" spans="1:27" x14ac:dyDescent="0.25">
      <c r="A5" s="8">
        <v>3</v>
      </c>
      <c r="B5" s="9">
        <v>5.0999999999999996</v>
      </c>
      <c r="C5" s="9">
        <v>-1.9</v>
      </c>
      <c r="D5">
        <v>0</v>
      </c>
      <c r="E5" s="9">
        <v>-4.8</v>
      </c>
      <c r="F5" s="9">
        <v>-3.6</v>
      </c>
      <c r="G5" s="9">
        <v>5.4291666666666671</v>
      </c>
      <c r="H5" s="9">
        <v>8.0749999999999975</v>
      </c>
      <c r="I5" s="9">
        <v>1.6156250000000014</v>
      </c>
      <c r="J5" t="s">
        <v>18</v>
      </c>
      <c r="K5" s="9">
        <v>1.8</v>
      </c>
      <c r="L5" s="9">
        <v>1</v>
      </c>
      <c r="M5" s="9">
        <v>81.225000000000009</v>
      </c>
      <c r="N5" s="9">
        <v>13.4</v>
      </c>
      <c r="O5" s="10">
        <v>0.11458333333333333</v>
      </c>
      <c r="P5" t="s">
        <v>18</v>
      </c>
      <c r="Q5" s="9">
        <v>6.8</v>
      </c>
      <c r="R5" s="9">
        <v>1.075</v>
      </c>
      <c r="S5" s="9">
        <v>1019.1</v>
      </c>
      <c r="T5" s="11">
        <v>1020</v>
      </c>
      <c r="U5" s="9"/>
      <c r="AA5" s="10"/>
    </row>
    <row r="6" spans="1:27" x14ac:dyDescent="0.25">
      <c r="A6" s="8">
        <v>4</v>
      </c>
      <c r="B6" s="9">
        <v>2.2999999999999998</v>
      </c>
      <c r="C6" s="9">
        <v>-2.5</v>
      </c>
      <c r="D6">
        <v>0</v>
      </c>
      <c r="E6" s="9">
        <v>-4.9000000000000004</v>
      </c>
      <c r="F6" s="9">
        <v>-3.6</v>
      </c>
      <c r="G6" s="9">
        <v>4.7833333333333314</v>
      </c>
      <c r="H6" s="9">
        <v>7.9166666666666714</v>
      </c>
      <c r="I6" s="9">
        <v>0.17395833333333335</v>
      </c>
      <c r="J6" t="s">
        <v>25</v>
      </c>
      <c r="K6" s="9">
        <v>0</v>
      </c>
      <c r="L6" s="9">
        <v>-1</v>
      </c>
      <c r="M6" s="9">
        <v>94.391666666666666</v>
      </c>
      <c r="N6" s="9">
        <v>6.3</v>
      </c>
      <c r="O6" s="10">
        <v>0.26041666666666669</v>
      </c>
      <c r="P6" t="s">
        <v>18</v>
      </c>
      <c r="Q6" s="9">
        <v>1.5</v>
      </c>
      <c r="R6" s="9">
        <v>0.23333333333333342</v>
      </c>
      <c r="S6" s="9">
        <v>1014.5</v>
      </c>
      <c r="T6" s="11">
        <v>1006.6</v>
      </c>
      <c r="U6" s="9"/>
      <c r="AA6" s="10"/>
    </row>
    <row r="7" spans="1:27" x14ac:dyDescent="0.25">
      <c r="A7" s="8">
        <v>5</v>
      </c>
      <c r="B7" s="9">
        <v>2.4</v>
      </c>
      <c r="C7" s="9">
        <v>-1.3</v>
      </c>
      <c r="D7">
        <v>33.4</v>
      </c>
      <c r="E7" s="9">
        <v>-0.7</v>
      </c>
      <c r="F7" s="9">
        <v>-0.5</v>
      </c>
      <c r="G7" s="9">
        <v>4.4416666666666673</v>
      </c>
      <c r="H7" s="9">
        <v>7.6999999999999993</v>
      </c>
      <c r="I7" s="9">
        <v>1.3000000000000005</v>
      </c>
      <c r="J7" t="s">
        <v>24</v>
      </c>
      <c r="K7" s="9">
        <v>0.9</v>
      </c>
      <c r="L7" s="9">
        <v>0.2</v>
      </c>
      <c r="M7" s="9">
        <v>98.062500000000014</v>
      </c>
      <c r="N7" s="9">
        <v>8.9</v>
      </c>
      <c r="O7" s="10">
        <v>0.51041666666666663</v>
      </c>
      <c r="P7" t="s">
        <v>20</v>
      </c>
      <c r="Q7" s="9">
        <v>0.1</v>
      </c>
      <c r="R7" s="9">
        <v>1.0458333333333332</v>
      </c>
      <c r="S7" s="9">
        <v>992.7</v>
      </c>
      <c r="T7" s="23">
        <v>981.5</v>
      </c>
      <c r="U7" s="9"/>
      <c r="AA7" s="10"/>
    </row>
    <row r="8" spans="1:27" x14ac:dyDescent="0.25">
      <c r="A8" s="8">
        <v>6</v>
      </c>
      <c r="B8" s="9">
        <v>2.9</v>
      </c>
      <c r="C8" s="9">
        <v>0.2</v>
      </c>
      <c r="D8">
        <v>0.6</v>
      </c>
      <c r="E8" s="9">
        <v>0</v>
      </c>
      <c r="F8" s="9">
        <v>0</v>
      </c>
      <c r="G8" s="9">
        <v>4.299999999999998</v>
      </c>
      <c r="H8" s="9">
        <v>7.4791666666666687</v>
      </c>
      <c r="I8" s="9">
        <v>3.3052083333333333</v>
      </c>
      <c r="J8" t="s">
        <v>22</v>
      </c>
      <c r="K8" s="9">
        <v>2.7</v>
      </c>
      <c r="L8" s="9">
        <v>1.1000000000000001</v>
      </c>
      <c r="M8" s="9">
        <v>90.112500000000011</v>
      </c>
      <c r="N8" s="9">
        <v>12.5</v>
      </c>
      <c r="O8" s="10">
        <v>0.64583333333333337</v>
      </c>
      <c r="P8" t="s">
        <v>23</v>
      </c>
      <c r="Q8" s="9">
        <v>1.2</v>
      </c>
      <c r="R8" s="9">
        <v>1.9541666666666666</v>
      </c>
      <c r="S8" s="9">
        <v>976</v>
      </c>
      <c r="T8" s="11">
        <v>985.7</v>
      </c>
      <c r="U8" s="9"/>
      <c r="AA8" s="10"/>
    </row>
    <row r="9" spans="1:27" x14ac:dyDescent="0.25">
      <c r="A9" s="8">
        <v>7</v>
      </c>
      <c r="B9" s="9">
        <v>4.2</v>
      </c>
      <c r="C9" s="9">
        <v>-1.4</v>
      </c>
      <c r="D9">
        <v>0</v>
      </c>
      <c r="E9" s="9">
        <v>-4.4000000000000004</v>
      </c>
      <c r="F9" s="9">
        <v>-2.7</v>
      </c>
      <c r="G9" s="9">
        <v>4.1333333333333337</v>
      </c>
      <c r="H9" s="9">
        <v>7.2791666666666623</v>
      </c>
      <c r="I9" s="9">
        <v>1.8239583333333316</v>
      </c>
      <c r="J9" t="s">
        <v>19</v>
      </c>
      <c r="K9" s="9">
        <v>0.4</v>
      </c>
      <c r="L9" s="9">
        <v>-0.2</v>
      </c>
      <c r="M9" s="9">
        <v>75.433333333333337</v>
      </c>
      <c r="N9" s="9">
        <v>9.8000000000000007</v>
      </c>
      <c r="O9" s="10">
        <v>0.625</v>
      </c>
      <c r="P9" t="s">
        <v>18</v>
      </c>
      <c r="Q9" s="9">
        <v>5.3</v>
      </c>
      <c r="R9" s="9">
        <v>1.0250000000000001</v>
      </c>
      <c r="S9" s="9">
        <v>992.4</v>
      </c>
      <c r="T9" s="11">
        <v>996.7</v>
      </c>
      <c r="U9" s="9"/>
      <c r="AA9" s="10"/>
    </row>
    <row r="10" spans="1:27" x14ac:dyDescent="0.25">
      <c r="A10" s="8">
        <v>8</v>
      </c>
      <c r="B10" s="9">
        <v>4.3</v>
      </c>
      <c r="C10" s="9">
        <v>-1.1000000000000001</v>
      </c>
      <c r="D10">
        <v>0</v>
      </c>
      <c r="E10" s="9">
        <v>-4.4000000000000004</v>
      </c>
      <c r="F10" s="9">
        <v>-3.7</v>
      </c>
      <c r="G10" s="9">
        <v>3.7541666666666651</v>
      </c>
      <c r="H10" s="9">
        <v>7.1083333333333307</v>
      </c>
      <c r="I10" s="9">
        <v>1.165625000000001</v>
      </c>
      <c r="J10" t="s">
        <v>18</v>
      </c>
      <c r="K10" s="9">
        <v>0.4</v>
      </c>
      <c r="L10" s="9">
        <v>-0.7</v>
      </c>
      <c r="M10" s="9">
        <v>72.612499999999997</v>
      </c>
      <c r="N10" s="9">
        <v>8.5</v>
      </c>
      <c r="O10" s="10">
        <v>0.125</v>
      </c>
      <c r="P10" t="s">
        <v>23</v>
      </c>
      <c r="Q10" s="9">
        <v>2.8</v>
      </c>
      <c r="R10" s="9">
        <v>-0.71249999999999991</v>
      </c>
      <c r="S10" s="9">
        <v>1001</v>
      </c>
      <c r="T10" s="11">
        <v>1000.7</v>
      </c>
      <c r="U10" s="9"/>
      <c r="AA10" s="10"/>
    </row>
    <row r="11" spans="1:27" x14ac:dyDescent="0.25">
      <c r="A11" s="8">
        <v>9</v>
      </c>
      <c r="B11" s="9">
        <v>2.4</v>
      </c>
      <c r="C11" s="9">
        <v>-4.5</v>
      </c>
      <c r="D11">
        <v>0</v>
      </c>
      <c r="E11" s="9">
        <v>-7.5</v>
      </c>
      <c r="F11" s="9">
        <v>-5.4</v>
      </c>
      <c r="G11" s="9">
        <v>3.3333333333333335</v>
      </c>
      <c r="H11" s="9">
        <v>6.9250000000000043</v>
      </c>
      <c r="I11" s="9">
        <v>1.7145833333333329</v>
      </c>
      <c r="J11" t="s">
        <v>23</v>
      </c>
      <c r="K11" s="9">
        <v>1.3</v>
      </c>
      <c r="L11" s="9">
        <v>-2.2999999999999998</v>
      </c>
      <c r="M11" s="9">
        <v>77.737499999999997</v>
      </c>
      <c r="N11" s="9">
        <v>9.4</v>
      </c>
      <c r="O11" s="10">
        <v>0.59375</v>
      </c>
      <c r="P11" t="s">
        <v>18</v>
      </c>
      <c r="Q11" s="9">
        <v>6.1</v>
      </c>
      <c r="R11" s="9">
        <v>-1.3666666666666669</v>
      </c>
      <c r="S11" s="9">
        <v>1004.6</v>
      </c>
      <c r="T11" s="11">
        <v>1013.9</v>
      </c>
      <c r="U11" s="9"/>
      <c r="AA11" s="10"/>
    </row>
    <row r="12" spans="1:27" x14ac:dyDescent="0.25">
      <c r="A12" s="8">
        <v>10</v>
      </c>
      <c r="B12" s="9">
        <v>4.7</v>
      </c>
      <c r="C12" s="9">
        <v>-2.5</v>
      </c>
      <c r="D12">
        <v>0</v>
      </c>
      <c r="E12" s="9">
        <v>-6.4</v>
      </c>
      <c r="F12" s="9">
        <v>-5</v>
      </c>
      <c r="G12" s="9">
        <v>3.0083333333333342</v>
      </c>
      <c r="H12" s="9">
        <v>6.7333333333333316</v>
      </c>
      <c r="I12" s="9">
        <v>0.43854166666666633</v>
      </c>
      <c r="J12" t="s">
        <v>23</v>
      </c>
      <c r="K12" s="9">
        <v>0</v>
      </c>
      <c r="L12" s="9">
        <v>-1.9</v>
      </c>
      <c r="M12" s="9">
        <v>85.795833333333334</v>
      </c>
      <c r="N12" s="9">
        <v>4</v>
      </c>
      <c r="O12" s="10">
        <v>0.19791666666666666</v>
      </c>
      <c r="P12" t="s">
        <v>23</v>
      </c>
      <c r="Q12" s="9">
        <v>6.6</v>
      </c>
      <c r="R12" s="9">
        <v>-0.28750000000000003</v>
      </c>
      <c r="S12" s="9">
        <v>1018.9</v>
      </c>
      <c r="T12" s="11">
        <v>1023.9</v>
      </c>
      <c r="U12" s="9"/>
      <c r="AA12" s="10"/>
    </row>
    <row r="13" spans="1:27" x14ac:dyDescent="0.25">
      <c r="A13" s="8">
        <v>11</v>
      </c>
      <c r="B13" s="9">
        <v>4.0999999999999996</v>
      </c>
      <c r="C13" s="9">
        <v>-5.3</v>
      </c>
      <c r="D13">
        <v>0.2</v>
      </c>
      <c r="E13" s="9">
        <v>-8.4</v>
      </c>
      <c r="F13" s="9">
        <v>-6.2</v>
      </c>
      <c r="G13" s="9">
        <v>2.7875000000000001</v>
      </c>
      <c r="H13" s="9">
        <v>6.5458333333333334</v>
      </c>
      <c r="I13" s="9">
        <v>2.0833333333333332E-2</v>
      </c>
      <c r="J13" t="s">
        <v>33</v>
      </c>
      <c r="K13" s="9">
        <v>0</v>
      </c>
      <c r="L13" s="9">
        <v>-4.5999999999999996</v>
      </c>
      <c r="M13" s="9">
        <v>91.820833333333326</v>
      </c>
      <c r="N13" s="9">
        <v>2.7</v>
      </c>
      <c r="O13" s="10">
        <v>0</v>
      </c>
      <c r="P13" t="s">
        <v>19</v>
      </c>
      <c r="Q13" s="9">
        <v>5.7</v>
      </c>
      <c r="R13" s="9">
        <v>-1.5833333333333333</v>
      </c>
      <c r="S13" s="9">
        <v>1029.0999999999999</v>
      </c>
      <c r="T13" s="11">
        <v>1033.7</v>
      </c>
      <c r="U13" s="9"/>
      <c r="AA13" s="10"/>
    </row>
    <row r="14" spans="1:27" x14ac:dyDescent="0.25">
      <c r="A14" s="8">
        <v>12</v>
      </c>
      <c r="B14" s="9">
        <v>4.0999999999999996</v>
      </c>
      <c r="C14" s="9">
        <v>-4.5999999999999996</v>
      </c>
      <c r="D14">
        <v>0</v>
      </c>
      <c r="E14" s="9">
        <v>-6.5</v>
      </c>
      <c r="F14" s="9">
        <v>-5</v>
      </c>
      <c r="G14" s="9">
        <v>2.6291666666666678</v>
      </c>
      <c r="H14" s="9">
        <v>6.3583333333333343</v>
      </c>
      <c r="I14" s="9">
        <v>0.389583333333333</v>
      </c>
      <c r="J14" t="s">
        <v>19</v>
      </c>
      <c r="K14" s="9">
        <v>0</v>
      </c>
      <c r="L14" s="11">
        <v>-1.6</v>
      </c>
      <c r="M14" s="9">
        <v>95.725000000000009</v>
      </c>
      <c r="N14" s="9">
        <v>5.4</v>
      </c>
      <c r="O14" s="10">
        <v>0.98958333333333337</v>
      </c>
      <c r="P14" t="s">
        <v>18</v>
      </c>
      <c r="Q14" s="9">
        <v>1.7</v>
      </c>
      <c r="R14" s="9">
        <v>-0.39166666666666683</v>
      </c>
      <c r="S14" s="9">
        <v>1036.9000000000001</v>
      </c>
      <c r="T14" s="11">
        <v>1035.3</v>
      </c>
      <c r="U14" s="9"/>
      <c r="AA14" s="10"/>
    </row>
    <row r="15" spans="1:27" x14ac:dyDescent="0.25">
      <c r="A15" s="8">
        <v>13</v>
      </c>
      <c r="B15" s="9">
        <v>9.9</v>
      </c>
      <c r="C15" s="9">
        <v>-1.6</v>
      </c>
      <c r="D15">
        <v>0</v>
      </c>
      <c r="E15" s="9">
        <v>-0.6</v>
      </c>
      <c r="F15" s="9">
        <v>-0.9</v>
      </c>
      <c r="G15" s="9">
        <v>2.5125000000000002</v>
      </c>
      <c r="H15" s="9">
        <v>6.1958333333333337</v>
      </c>
      <c r="I15" s="9">
        <v>1.5437500000000002</v>
      </c>
      <c r="J15" t="s">
        <v>25</v>
      </c>
      <c r="K15" s="9">
        <v>1.3</v>
      </c>
      <c r="L15" s="9">
        <v>4</v>
      </c>
      <c r="M15" s="9">
        <v>86.779166666666654</v>
      </c>
      <c r="N15" s="9">
        <v>12.1</v>
      </c>
      <c r="O15" s="10">
        <v>0.88541666666666663</v>
      </c>
      <c r="P15" t="s">
        <v>18</v>
      </c>
      <c r="Q15" s="9">
        <v>0.3</v>
      </c>
      <c r="R15" s="9">
        <v>5.708333333333333</v>
      </c>
      <c r="S15" s="9">
        <v>1030.8</v>
      </c>
      <c r="T15" s="11">
        <v>1027.7</v>
      </c>
      <c r="U15" s="9"/>
      <c r="AA15" s="10"/>
    </row>
    <row r="16" spans="1:27" x14ac:dyDescent="0.25">
      <c r="A16" s="8">
        <v>14</v>
      </c>
      <c r="B16" s="9">
        <v>13.3</v>
      </c>
      <c r="C16" s="9">
        <v>3.3</v>
      </c>
      <c r="D16">
        <v>0</v>
      </c>
      <c r="E16" s="9">
        <v>4.5</v>
      </c>
      <c r="F16" s="9">
        <v>3</v>
      </c>
      <c r="G16" s="9">
        <v>3.0166666666666671</v>
      </c>
      <c r="H16" s="9">
        <v>6.041666666666667</v>
      </c>
      <c r="I16" s="9">
        <v>1.2864583333333346</v>
      </c>
      <c r="J16" t="s">
        <v>19</v>
      </c>
      <c r="K16" s="9">
        <v>1.8</v>
      </c>
      <c r="L16" s="9">
        <v>8.9</v>
      </c>
      <c r="M16" s="9">
        <v>84.39166666666668</v>
      </c>
      <c r="N16" s="9">
        <v>11.2</v>
      </c>
      <c r="O16" s="10">
        <v>0.13541666666666666</v>
      </c>
      <c r="P16" t="s">
        <v>18</v>
      </c>
      <c r="Q16" s="9">
        <v>6.9</v>
      </c>
      <c r="R16" s="9">
        <v>8.5541666666666654</v>
      </c>
      <c r="S16" s="9">
        <v>1028.4000000000001</v>
      </c>
      <c r="T16" s="11">
        <v>1030.7</v>
      </c>
      <c r="U16" s="9"/>
      <c r="AA16" s="10"/>
    </row>
    <row r="17" spans="1:27" x14ac:dyDescent="0.25">
      <c r="A17" s="8">
        <v>15</v>
      </c>
      <c r="B17" s="9">
        <v>11.2</v>
      </c>
      <c r="C17" s="9">
        <v>1.8</v>
      </c>
      <c r="D17">
        <v>0</v>
      </c>
      <c r="E17" s="9">
        <v>0.1</v>
      </c>
      <c r="F17" s="9">
        <v>0.4</v>
      </c>
      <c r="G17" s="9">
        <v>3.6750000000000012</v>
      </c>
      <c r="H17" s="9">
        <v>5.9250000000000034</v>
      </c>
      <c r="I17" s="9">
        <v>0.68541666666666623</v>
      </c>
      <c r="J17" t="s">
        <v>25</v>
      </c>
      <c r="K17" s="9">
        <v>0</v>
      </c>
      <c r="L17" s="9">
        <v>5.6</v>
      </c>
      <c r="M17" s="9">
        <v>84.675000000000011</v>
      </c>
      <c r="N17" s="9">
        <v>5.8</v>
      </c>
      <c r="O17" s="10">
        <v>0.89583333333333337</v>
      </c>
      <c r="P17" t="s">
        <v>18</v>
      </c>
      <c r="Q17" s="9">
        <v>7.3</v>
      </c>
      <c r="R17" s="9">
        <v>6.8249999999999984</v>
      </c>
      <c r="S17" s="9">
        <v>1030.4000000000001</v>
      </c>
      <c r="T17" s="11">
        <v>1030.9000000000001</v>
      </c>
      <c r="U17" s="9"/>
      <c r="AA17" s="10"/>
    </row>
    <row r="18" spans="1:27" x14ac:dyDescent="0.25">
      <c r="A18" s="8">
        <v>16</v>
      </c>
      <c r="B18" s="9">
        <v>11</v>
      </c>
      <c r="C18" s="9">
        <v>3.2</v>
      </c>
      <c r="D18">
        <v>0</v>
      </c>
      <c r="E18" s="9">
        <v>0.3</v>
      </c>
      <c r="F18" s="9">
        <v>-0.7</v>
      </c>
      <c r="G18" s="9">
        <v>3.9583333333333335</v>
      </c>
      <c r="H18" s="9">
        <v>5.9000000000000021</v>
      </c>
      <c r="I18" s="9">
        <v>0.46874999999999933</v>
      </c>
      <c r="J18" t="s">
        <v>19</v>
      </c>
      <c r="K18" s="9">
        <v>0</v>
      </c>
      <c r="L18" s="9">
        <v>5.0999999999999996</v>
      </c>
      <c r="M18" s="9">
        <v>62.533333333333331</v>
      </c>
      <c r="N18" s="9">
        <v>5.4</v>
      </c>
      <c r="O18" s="10">
        <v>1.0416666666666666E-2</v>
      </c>
      <c r="P18" t="s">
        <v>26</v>
      </c>
      <c r="Q18" s="9">
        <v>7.9</v>
      </c>
      <c r="R18" s="9">
        <v>5.666666666666667</v>
      </c>
      <c r="S18" s="9">
        <v>1030.3</v>
      </c>
      <c r="T18" s="11">
        <v>1028.9000000000001</v>
      </c>
      <c r="U18" s="9"/>
      <c r="AA18" s="10"/>
    </row>
    <row r="19" spans="1:27" x14ac:dyDescent="0.25">
      <c r="A19" s="8">
        <v>17</v>
      </c>
      <c r="B19" s="9">
        <v>9.9</v>
      </c>
      <c r="C19" s="9">
        <v>1</v>
      </c>
      <c r="D19">
        <v>0.2</v>
      </c>
      <c r="E19" s="9">
        <v>-1.1000000000000001</v>
      </c>
      <c r="F19" s="9">
        <v>-0.9</v>
      </c>
      <c r="G19" s="9">
        <v>4.0541666666666663</v>
      </c>
      <c r="H19" s="9">
        <v>5.9000000000000021</v>
      </c>
      <c r="I19" s="9">
        <v>1.4447916666666678</v>
      </c>
      <c r="J19" t="s">
        <v>32</v>
      </c>
      <c r="K19" s="9">
        <v>0.9</v>
      </c>
      <c r="L19" s="9">
        <v>6.7</v>
      </c>
      <c r="M19" s="9">
        <v>81.845833333333346</v>
      </c>
      <c r="N19" s="9">
        <v>12.1</v>
      </c>
      <c r="O19" s="10">
        <v>0.17708333333333334</v>
      </c>
      <c r="P19" t="s">
        <v>19</v>
      </c>
      <c r="Q19" s="9">
        <v>6.5</v>
      </c>
      <c r="R19" s="9">
        <v>6.2499999999999991</v>
      </c>
      <c r="S19" s="9">
        <v>1029.8</v>
      </c>
      <c r="T19" s="11">
        <v>1030.5</v>
      </c>
      <c r="U19" s="9"/>
      <c r="AA19" s="10"/>
    </row>
    <row r="20" spans="1:27" x14ac:dyDescent="0.25">
      <c r="A20" s="8">
        <v>18</v>
      </c>
      <c r="B20" s="9">
        <v>6.1</v>
      </c>
      <c r="C20" s="9">
        <v>0.8</v>
      </c>
      <c r="D20">
        <v>0</v>
      </c>
      <c r="E20" s="9">
        <v>-1.7</v>
      </c>
      <c r="F20" s="9">
        <v>-1.7</v>
      </c>
      <c r="G20" s="9">
        <v>4.1166666666666663</v>
      </c>
      <c r="H20" s="9">
        <v>5.9666666666666659</v>
      </c>
      <c r="I20" s="9">
        <v>0.37187499999999979</v>
      </c>
      <c r="J20" t="s">
        <v>19</v>
      </c>
      <c r="K20" s="9">
        <v>0</v>
      </c>
      <c r="L20" s="9">
        <v>1.4</v>
      </c>
      <c r="M20" s="9">
        <v>92.270833333333357</v>
      </c>
      <c r="N20" s="9">
        <v>6.3</v>
      </c>
      <c r="O20" s="10">
        <v>0.5</v>
      </c>
      <c r="P20" t="s">
        <v>19</v>
      </c>
      <c r="Q20" s="9">
        <v>7.6</v>
      </c>
      <c r="R20" s="9">
        <v>1.9291666666666663</v>
      </c>
      <c r="S20" s="9">
        <v>1027.5</v>
      </c>
      <c r="T20" s="11">
        <v>1024.8</v>
      </c>
      <c r="U20" s="9"/>
      <c r="AA20" s="10"/>
    </row>
    <row r="21" spans="1:27" x14ac:dyDescent="0.25">
      <c r="A21" s="8">
        <v>19</v>
      </c>
      <c r="B21" s="9">
        <v>2.1</v>
      </c>
      <c r="C21" s="9">
        <v>-1.7</v>
      </c>
      <c r="D21">
        <v>0</v>
      </c>
      <c r="E21" s="9">
        <v>-3.5</v>
      </c>
      <c r="F21" s="9">
        <v>-2.8</v>
      </c>
      <c r="G21" s="9">
        <v>3.8624999999999994</v>
      </c>
      <c r="H21" s="9">
        <v>6</v>
      </c>
      <c r="I21" s="9">
        <v>0.55104166666666599</v>
      </c>
      <c r="J21" t="s">
        <v>19</v>
      </c>
      <c r="K21" s="9">
        <v>0.9</v>
      </c>
      <c r="L21" s="9">
        <v>-1.4</v>
      </c>
      <c r="M21" s="9">
        <v>93.833333333333329</v>
      </c>
      <c r="N21" s="9">
        <v>6.3</v>
      </c>
      <c r="O21" s="10">
        <v>0.4375</v>
      </c>
      <c r="P21" t="s">
        <v>19</v>
      </c>
      <c r="Q21" s="9">
        <v>0.2</v>
      </c>
      <c r="R21" s="9">
        <v>-0.7124999999999998</v>
      </c>
      <c r="S21" s="9">
        <v>1019.2</v>
      </c>
      <c r="T21" s="11">
        <v>1017.5</v>
      </c>
      <c r="U21" s="9"/>
      <c r="AA21" s="10"/>
    </row>
    <row r="22" spans="1:27" x14ac:dyDescent="0.25">
      <c r="A22" s="8">
        <v>20</v>
      </c>
      <c r="B22" s="9">
        <v>4.8</v>
      </c>
      <c r="C22" s="9">
        <v>-1.6</v>
      </c>
      <c r="D22">
        <v>1.4</v>
      </c>
      <c r="E22" s="9">
        <v>-1</v>
      </c>
      <c r="F22" s="9">
        <v>-0.7</v>
      </c>
      <c r="G22" s="9">
        <v>3.6666666666666674</v>
      </c>
      <c r="H22" s="9">
        <v>5.9750000000000014</v>
      </c>
      <c r="I22" s="9">
        <v>8.3333333333333356E-2</v>
      </c>
      <c r="J22" t="s">
        <v>25</v>
      </c>
      <c r="K22" s="9">
        <v>0</v>
      </c>
      <c r="L22" s="9">
        <v>2.1</v>
      </c>
      <c r="M22" s="9">
        <v>94.158333333333317</v>
      </c>
      <c r="N22" s="9">
        <v>3.1</v>
      </c>
      <c r="O22" s="10">
        <v>0.78125</v>
      </c>
      <c r="P22" t="s">
        <v>23</v>
      </c>
      <c r="Q22" s="9">
        <v>0.3</v>
      </c>
      <c r="R22" s="9">
        <v>2.5750000000000002</v>
      </c>
      <c r="S22" s="9">
        <v>1015.6</v>
      </c>
      <c r="T22" s="11">
        <v>1013</v>
      </c>
      <c r="U22" s="9"/>
      <c r="AA22" s="10"/>
    </row>
    <row r="23" spans="1:27" x14ac:dyDescent="0.25">
      <c r="A23" s="8">
        <v>21</v>
      </c>
      <c r="B23" s="9">
        <v>7</v>
      </c>
      <c r="C23" s="9">
        <v>1.5</v>
      </c>
      <c r="D23">
        <v>0.2</v>
      </c>
      <c r="E23" s="9">
        <v>-0.4</v>
      </c>
      <c r="F23" s="9">
        <v>-0.5</v>
      </c>
      <c r="G23" s="9">
        <v>3.8333333333333335</v>
      </c>
      <c r="H23" s="9">
        <v>5.9000000000000021</v>
      </c>
      <c r="I23" s="9">
        <v>0.21874999999999989</v>
      </c>
      <c r="J23" t="s">
        <v>20</v>
      </c>
      <c r="K23" s="9">
        <v>0</v>
      </c>
      <c r="L23" s="9">
        <v>4.0999999999999996</v>
      </c>
      <c r="M23" s="9">
        <v>95.833333333333357</v>
      </c>
      <c r="N23" s="9">
        <v>3.6</v>
      </c>
      <c r="O23" s="10">
        <v>0.46875</v>
      </c>
      <c r="P23" t="s">
        <v>19</v>
      </c>
      <c r="Q23" s="9">
        <v>0.4</v>
      </c>
      <c r="R23" s="9">
        <v>4.1750000000000016</v>
      </c>
      <c r="S23" s="9">
        <v>1009.8</v>
      </c>
      <c r="T23" s="11">
        <v>1007.5</v>
      </c>
      <c r="U23" s="9"/>
      <c r="AA23" s="10"/>
    </row>
    <row r="24" spans="1:27" x14ac:dyDescent="0.25">
      <c r="A24" s="8">
        <v>22</v>
      </c>
      <c r="B24" s="9">
        <v>4</v>
      </c>
      <c r="C24" s="9">
        <v>-3</v>
      </c>
      <c r="D24">
        <v>0.2</v>
      </c>
      <c r="E24" s="9">
        <v>-5.2</v>
      </c>
      <c r="F24" s="9">
        <v>-2.8</v>
      </c>
      <c r="G24" s="9">
        <v>3.8291666666666671</v>
      </c>
      <c r="H24" s="9">
        <v>5.9000000000000021</v>
      </c>
      <c r="I24" s="9">
        <v>4.9999999999999996E-2</v>
      </c>
      <c r="J24" t="s">
        <v>18</v>
      </c>
      <c r="K24" s="9">
        <v>0</v>
      </c>
      <c r="L24" s="9">
        <v>-2.2000000000000002</v>
      </c>
      <c r="M24" s="9">
        <v>95.091666666666654</v>
      </c>
      <c r="N24" s="9">
        <v>1.8</v>
      </c>
      <c r="O24" s="10">
        <v>0.96875</v>
      </c>
      <c r="P24" t="s">
        <v>19</v>
      </c>
      <c r="Q24" s="9">
        <v>2.9</v>
      </c>
      <c r="R24" s="9">
        <v>0.65833333333333333</v>
      </c>
      <c r="S24" s="9">
        <v>1004.6</v>
      </c>
      <c r="T24" s="11">
        <v>1001.8</v>
      </c>
      <c r="U24" s="9"/>
      <c r="AA24" s="10"/>
    </row>
    <row r="25" spans="1:27" x14ac:dyDescent="0.25">
      <c r="A25" s="8">
        <v>23</v>
      </c>
      <c r="B25" s="9">
        <v>9</v>
      </c>
      <c r="C25" s="9">
        <v>-2.2000000000000002</v>
      </c>
      <c r="D25">
        <v>6.4</v>
      </c>
      <c r="E25" s="9">
        <v>-1.9</v>
      </c>
      <c r="F25" s="9">
        <v>-1.3</v>
      </c>
      <c r="G25" s="9">
        <v>3.6666666666666679</v>
      </c>
      <c r="H25" s="9">
        <v>5.8875000000000028</v>
      </c>
      <c r="I25" s="9">
        <v>0.65520833333333273</v>
      </c>
      <c r="J25" t="s">
        <v>19</v>
      </c>
      <c r="K25" s="9">
        <v>0.9</v>
      </c>
      <c r="L25" s="9">
        <v>1.8</v>
      </c>
      <c r="M25" s="9">
        <v>89.850000000000009</v>
      </c>
      <c r="N25" s="9">
        <v>6.3</v>
      </c>
      <c r="O25" s="10">
        <v>0.64583333333333337</v>
      </c>
      <c r="P25" t="s">
        <v>32</v>
      </c>
      <c r="Q25" s="9">
        <v>1.3</v>
      </c>
      <c r="R25" s="9">
        <v>2.9083333333333332</v>
      </c>
      <c r="S25" s="9">
        <v>996.5</v>
      </c>
      <c r="T25" s="11">
        <v>992.7</v>
      </c>
      <c r="U25" s="9"/>
      <c r="AA25" s="10"/>
    </row>
    <row r="26" spans="1:27" x14ac:dyDescent="0.25">
      <c r="A26" s="8">
        <v>24</v>
      </c>
      <c r="B26" s="9">
        <v>8</v>
      </c>
      <c r="C26" s="9">
        <v>1.9</v>
      </c>
      <c r="D26">
        <v>0</v>
      </c>
      <c r="E26" s="9">
        <v>1.1000000000000001</v>
      </c>
      <c r="F26" s="9">
        <v>0.2</v>
      </c>
      <c r="G26" s="9">
        <v>3.8083333333333336</v>
      </c>
      <c r="H26" s="9">
        <v>5.799999999999998</v>
      </c>
      <c r="I26" s="9">
        <v>5.4781250000000021</v>
      </c>
      <c r="J26" t="s">
        <v>19</v>
      </c>
      <c r="K26" s="9">
        <v>6.3</v>
      </c>
      <c r="L26" s="9">
        <v>7.5</v>
      </c>
      <c r="M26" s="9">
        <v>68.895833333333314</v>
      </c>
      <c r="N26" s="9">
        <v>27.7</v>
      </c>
      <c r="O26" s="10">
        <v>0.51041666666666663</v>
      </c>
      <c r="P26" t="s">
        <v>26</v>
      </c>
      <c r="Q26" s="9">
        <v>4.8</v>
      </c>
      <c r="R26" s="9">
        <v>6.0916666666666686</v>
      </c>
      <c r="S26" s="9">
        <v>973.5</v>
      </c>
      <c r="T26" s="11">
        <v>988.9</v>
      </c>
      <c r="U26" s="9"/>
      <c r="AA26" s="10"/>
    </row>
    <row r="27" spans="1:27" x14ac:dyDescent="0.25">
      <c r="A27" s="8">
        <v>25</v>
      </c>
      <c r="B27" s="9">
        <v>6.8</v>
      </c>
      <c r="C27" s="9">
        <v>0.7</v>
      </c>
      <c r="D27">
        <v>1.2</v>
      </c>
      <c r="E27" s="9">
        <v>-1.9</v>
      </c>
      <c r="F27" s="9">
        <v>-2.6</v>
      </c>
      <c r="G27" s="9">
        <v>3.8708333333333318</v>
      </c>
      <c r="H27" s="9">
        <v>5.799999999999998</v>
      </c>
      <c r="I27" s="9">
        <v>1.8510416666666689</v>
      </c>
      <c r="J27" t="s">
        <v>19</v>
      </c>
      <c r="K27" s="9">
        <v>2.2000000000000002</v>
      </c>
      <c r="L27" s="9">
        <v>2.4</v>
      </c>
      <c r="M27" s="9">
        <v>70.295833333333334</v>
      </c>
      <c r="N27" s="9">
        <v>12.5</v>
      </c>
      <c r="O27" s="10">
        <v>0.51041666666666663</v>
      </c>
      <c r="P27" t="s">
        <v>18</v>
      </c>
      <c r="Q27" s="9">
        <v>6.5</v>
      </c>
      <c r="R27" s="9">
        <v>3.2916666666666674</v>
      </c>
      <c r="S27" s="9">
        <v>996.5</v>
      </c>
      <c r="T27" s="11">
        <v>1001.8</v>
      </c>
      <c r="U27" s="9"/>
      <c r="AA27" s="10"/>
    </row>
    <row r="28" spans="1:27" x14ac:dyDescent="0.25">
      <c r="A28" s="8">
        <v>26</v>
      </c>
      <c r="B28" s="9">
        <v>5.5</v>
      </c>
      <c r="C28" s="9">
        <v>0.8</v>
      </c>
      <c r="D28">
        <v>10.6</v>
      </c>
      <c r="E28" s="9">
        <v>-0.6</v>
      </c>
      <c r="F28" s="9">
        <v>-0.9</v>
      </c>
      <c r="G28" s="9">
        <v>3.6749999999999994</v>
      </c>
      <c r="H28" s="9">
        <v>5.799999999999998</v>
      </c>
      <c r="I28" s="9">
        <v>1.0552083333333342</v>
      </c>
      <c r="J28" t="s">
        <v>25</v>
      </c>
      <c r="K28" s="9">
        <v>0.9</v>
      </c>
      <c r="L28" s="9">
        <v>1</v>
      </c>
      <c r="M28" s="9">
        <v>93.054166666666632</v>
      </c>
      <c r="N28" s="9">
        <v>10.3</v>
      </c>
      <c r="O28" s="10">
        <v>0.63541666666666663</v>
      </c>
      <c r="P28" t="s">
        <v>25</v>
      </c>
      <c r="Q28" s="9">
        <v>0.5</v>
      </c>
      <c r="R28" s="9">
        <v>2.6625000000000001</v>
      </c>
      <c r="S28" s="9">
        <v>996.7</v>
      </c>
      <c r="T28" s="11">
        <v>977.4</v>
      </c>
      <c r="U28" s="9"/>
      <c r="AA28" s="10"/>
    </row>
    <row r="29" spans="1:27" x14ac:dyDescent="0.25">
      <c r="A29" s="8">
        <v>27</v>
      </c>
      <c r="B29" s="9">
        <v>7</v>
      </c>
      <c r="C29" s="9">
        <v>0.9</v>
      </c>
      <c r="D29">
        <v>2.2000000000000002</v>
      </c>
      <c r="E29" s="9">
        <v>0.5</v>
      </c>
      <c r="F29" s="9">
        <v>1.1000000000000001</v>
      </c>
      <c r="G29" s="9">
        <v>3.8291666666666671</v>
      </c>
      <c r="H29" s="9">
        <v>5.7291666666666679</v>
      </c>
      <c r="I29" s="9">
        <v>0.70312499999999956</v>
      </c>
      <c r="J29" t="s">
        <v>25</v>
      </c>
      <c r="K29" s="9">
        <v>0.4</v>
      </c>
      <c r="L29" s="9">
        <v>2.2999999999999998</v>
      </c>
      <c r="M29" s="9">
        <v>87.58750000000002</v>
      </c>
      <c r="N29" s="9">
        <v>6.3</v>
      </c>
      <c r="O29" s="10">
        <v>0.1875</v>
      </c>
      <c r="P29" t="s">
        <v>22</v>
      </c>
      <c r="Q29" s="9">
        <v>2.8</v>
      </c>
      <c r="R29" s="9">
        <v>4.7624999999999993</v>
      </c>
      <c r="S29" s="9">
        <v>972.6</v>
      </c>
      <c r="T29" s="11">
        <v>974.9</v>
      </c>
      <c r="U29" s="9"/>
      <c r="AA29" s="10"/>
    </row>
    <row r="30" spans="1:27" x14ac:dyDescent="0.25">
      <c r="A30" s="8">
        <v>28</v>
      </c>
      <c r="B30" s="9">
        <v>6.9</v>
      </c>
      <c r="C30" s="9">
        <v>2.2999999999999998</v>
      </c>
      <c r="D30">
        <v>0.8</v>
      </c>
      <c r="E30" s="9">
        <v>3.6</v>
      </c>
      <c r="F30" s="9">
        <v>2.5</v>
      </c>
      <c r="G30" s="9">
        <v>4.1458333333333348</v>
      </c>
      <c r="H30" s="9">
        <v>5.700000000000002</v>
      </c>
      <c r="I30" s="9">
        <v>1.2906249999999995</v>
      </c>
      <c r="J30" t="s">
        <v>21</v>
      </c>
      <c r="K30" s="9">
        <v>1.8</v>
      </c>
      <c r="L30" s="9">
        <v>4.9000000000000004</v>
      </c>
      <c r="M30" s="9">
        <v>94.095833333333346</v>
      </c>
      <c r="N30" s="9">
        <v>6.3</v>
      </c>
      <c r="O30" s="10">
        <v>0.83333333333333337</v>
      </c>
      <c r="P30" t="s">
        <v>18</v>
      </c>
      <c r="Q30" s="9">
        <v>0.3</v>
      </c>
      <c r="R30" s="9">
        <v>5.0874999999999995</v>
      </c>
      <c r="S30" s="9">
        <v>979.4</v>
      </c>
      <c r="T30" s="11">
        <v>989.9</v>
      </c>
      <c r="U30" s="9"/>
      <c r="AA30" s="10"/>
    </row>
    <row r="31" spans="1:27" x14ac:dyDescent="0.25">
      <c r="A31" s="8">
        <v>29</v>
      </c>
      <c r="B31" s="9">
        <v>7.4</v>
      </c>
      <c r="C31" s="9">
        <v>2.7</v>
      </c>
      <c r="D31">
        <v>2.4</v>
      </c>
      <c r="E31" s="9">
        <v>0.3</v>
      </c>
      <c r="F31" s="9">
        <v>-0.6</v>
      </c>
      <c r="G31" s="9">
        <v>4.3380952380952396</v>
      </c>
      <c r="H31" s="9">
        <v>5.700000000000002</v>
      </c>
      <c r="I31" s="9">
        <v>2.0104166666666679</v>
      </c>
      <c r="J31" t="s">
        <v>18</v>
      </c>
      <c r="K31" s="9">
        <v>1.3</v>
      </c>
      <c r="L31" s="9">
        <v>3.4</v>
      </c>
      <c r="M31" s="9">
        <v>81.866666666666674</v>
      </c>
      <c r="N31" s="9">
        <v>9.8000000000000007</v>
      </c>
      <c r="O31" s="10">
        <v>0.45833333333333331</v>
      </c>
      <c r="P31" t="s">
        <v>23</v>
      </c>
      <c r="Q31" s="9">
        <v>2</v>
      </c>
      <c r="R31" s="9">
        <v>3.5857142857142854</v>
      </c>
      <c r="S31" s="9">
        <v>997.5</v>
      </c>
      <c r="T31" s="11">
        <v>1008.7</v>
      </c>
      <c r="U31" s="9"/>
      <c r="AA31" s="10"/>
    </row>
    <row r="32" spans="1:27" x14ac:dyDescent="0.25">
      <c r="A32" s="8">
        <v>30</v>
      </c>
      <c r="B32" s="9">
        <v>7.6</v>
      </c>
      <c r="C32" s="9">
        <v>0.8</v>
      </c>
      <c r="D32">
        <v>0.8</v>
      </c>
      <c r="E32" s="9">
        <v>-3.2</v>
      </c>
      <c r="F32" s="9">
        <v>-2.4</v>
      </c>
      <c r="G32" s="9">
        <v>4.1000000000000005</v>
      </c>
      <c r="H32" s="9">
        <v>5.700000000000002</v>
      </c>
      <c r="I32" s="9">
        <v>1.7312500000000013</v>
      </c>
      <c r="J32" t="s">
        <v>18</v>
      </c>
      <c r="K32" s="9">
        <v>3.1</v>
      </c>
      <c r="L32" s="9">
        <v>2.2999999999999998</v>
      </c>
      <c r="M32" s="9">
        <v>75.620833333333323</v>
      </c>
      <c r="N32" s="9">
        <v>9.8000000000000007</v>
      </c>
      <c r="O32" s="10">
        <v>0.57291666666666663</v>
      </c>
      <c r="P32" t="s">
        <v>18</v>
      </c>
      <c r="Q32" s="9">
        <v>7.3</v>
      </c>
      <c r="R32" s="9">
        <v>3.2791666666666672</v>
      </c>
      <c r="S32" s="9">
        <v>1016.8</v>
      </c>
      <c r="T32" s="11">
        <v>1019.5</v>
      </c>
      <c r="U32" s="9"/>
      <c r="AA32" s="10"/>
    </row>
    <row r="33" spans="1:28" x14ac:dyDescent="0.25">
      <c r="A33" s="8">
        <v>31</v>
      </c>
      <c r="B33" s="9">
        <v>4.8</v>
      </c>
      <c r="C33" s="9">
        <v>1.3</v>
      </c>
      <c r="D33">
        <v>0</v>
      </c>
      <c r="E33" s="9">
        <v>-1.3</v>
      </c>
      <c r="F33" s="9">
        <v>-0.8</v>
      </c>
      <c r="G33" s="9">
        <v>3.9833333333333321</v>
      </c>
      <c r="H33" s="9">
        <v>5.7125000000000012</v>
      </c>
      <c r="I33" s="9">
        <v>0.29374999999999973</v>
      </c>
      <c r="J33" t="s">
        <v>19</v>
      </c>
      <c r="K33" s="9">
        <v>0</v>
      </c>
      <c r="L33" s="9">
        <v>2.2000000000000002</v>
      </c>
      <c r="M33" s="9">
        <v>90.550000000000011</v>
      </c>
      <c r="N33" s="9">
        <v>6.3</v>
      </c>
      <c r="O33" s="10">
        <v>3.125E-2</v>
      </c>
      <c r="P33" t="s">
        <v>18</v>
      </c>
      <c r="Q33" s="9">
        <v>1.1000000000000001</v>
      </c>
      <c r="R33" s="9">
        <v>3.4521739130434796</v>
      </c>
      <c r="S33" s="9">
        <v>1021</v>
      </c>
      <c r="T33" s="11">
        <v>1028.0999999999999</v>
      </c>
      <c r="U33" s="9"/>
      <c r="AA33" s="10"/>
    </row>
    <row r="34" spans="1:28" x14ac:dyDescent="0.25">
      <c r="A34" s="13" t="s">
        <v>27</v>
      </c>
      <c r="B34" s="14">
        <f>AVERAGE(B3:B33)</f>
        <v>6.1387096774193557</v>
      </c>
      <c r="C34" s="14">
        <f>AVERAGE(C3:C33)</f>
        <v>-0.29999999999999993</v>
      </c>
      <c r="D34" s="14">
        <f>SUM(D3:D33)</f>
        <v>61.000000000000007</v>
      </c>
      <c r="E34" s="14">
        <f>AVERAGE(E3:E33)</f>
        <v>-1.9903225806451614</v>
      </c>
      <c r="F34" s="14">
        <f>AVERAGE(F3:F33)</f>
        <v>-1.5322580645161286</v>
      </c>
      <c r="G34" s="14">
        <f>AVERAGE(G3:G33)</f>
        <v>4.0091589861751142</v>
      </c>
      <c r="H34" s="14">
        <f>AVERAGE(H3:H33)</f>
        <v>6.4466397849462371</v>
      </c>
      <c r="I34" s="14">
        <f>AVERAGE(I3:I33)</f>
        <v>1.2265456989247314</v>
      </c>
      <c r="J34" s="14"/>
      <c r="K34" s="14"/>
      <c r="L34" s="15">
        <f>AVERAGE(L3:L33)</f>
        <v>1.8161290322580643</v>
      </c>
      <c r="M34" s="14">
        <f>AVERAGE(M3:M33)</f>
        <v>85.527553763440849</v>
      </c>
      <c r="N34" s="14">
        <f>MAX(N3:N33)</f>
        <v>27.7</v>
      </c>
      <c r="O34" s="16"/>
      <c r="P34" s="17"/>
      <c r="Q34" s="18">
        <v>90.1</v>
      </c>
      <c r="R34" s="19">
        <f>AVERAGE(R3:R33)</f>
        <v>2.6293135978093907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13.3</v>
      </c>
      <c r="C35" s="14">
        <f>MIN(C3:C33)</f>
        <v>-5.3</v>
      </c>
      <c r="D35" s="14">
        <f>MAX(D3:D33)</f>
        <v>33.4</v>
      </c>
      <c r="E35" s="14">
        <f>MIN(E3:E33)</f>
        <v>-8.4</v>
      </c>
      <c r="F35" s="14">
        <f>MIN(F3:F33)</f>
        <v>-6.2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7.9</v>
      </c>
      <c r="R35" s="19">
        <f>MIN(R3:R33)</f>
        <v>-1.5833333333333333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2.9193548387096779</v>
      </c>
      <c r="C37">
        <f>COUNTIF(C3:C33,"&lt;0")</f>
        <v>15</v>
      </c>
      <c r="D37">
        <f>COUNTIF(D3:D33,"&gt;0.1")</f>
        <v>15</v>
      </c>
      <c r="E37">
        <f>COUNTIF(E3:E33,"&lt;0")</f>
        <v>22</v>
      </c>
      <c r="Q37">
        <f>COUNTIF(Q3:Q33,"&lt;0.05")</f>
        <v>0</v>
      </c>
      <c r="AB37" s="10"/>
    </row>
    <row r="38" spans="1:28" x14ac:dyDescent="0.25">
      <c r="D38">
        <f>COUNTIF(D3:D33,"&gt;0.9")</f>
        <v>7</v>
      </c>
    </row>
    <row r="39" spans="1:28" x14ac:dyDescent="0.25">
      <c r="Q39" t="s">
        <v>29</v>
      </c>
    </row>
    <row r="41" spans="1:28" x14ac:dyDescent="0.25">
      <c r="Q41" s="9">
        <f>SUM(Q3:Q33)</f>
        <v>114.19999999999999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BFE9-C3CA-4922-B6E9-74F6226B48A0}">
  <sheetPr>
    <pageSetUpPr fitToPage="1"/>
  </sheetPr>
  <dimension ref="A1:AB41"/>
  <sheetViews>
    <sheetView workbookViewId="0">
      <selection activeCell="B22" sqref="B22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6.3</v>
      </c>
      <c r="C3" s="9">
        <v>2.2000000000000002</v>
      </c>
      <c r="D3">
        <v>0</v>
      </c>
      <c r="E3" s="9">
        <v>2.6</v>
      </c>
      <c r="F3" s="9">
        <v>2.7</v>
      </c>
      <c r="G3" s="9">
        <v>4.2166666666666668</v>
      </c>
      <c r="H3" s="9">
        <v>5.700000000000002</v>
      </c>
      <c r="I3" s="9">
        <v>0.6552083333333325</v>
      </c>
      <c r="J3" t="s">
        <v>25</v>
      </c>
      <c r="K3" s="9">
        <v>0.9</v>
      </c>
      <c r="L3" s="9">
        <v>3.5</v>
      </c>
      <c r="M3" s="9">
        <v>83.391666666666666</v>
      </c>
      <c r="N3" s="9">
        <v>5.4</v>
      </c>
      <c r="O3" s="10">
        <v>0.27083333333333331</v>
      </c>
      <c r="P3" t="s">
        <v>19</v>
      </c>
      <c r="Q3" s="9">
        <v>2.2000000000000002</v>
      </c>
      <c r="R3" s="9">
        <v>3.9750000000000001</v>
      </c>
      <c r="S3" s="9">
        <v>1026.9000000000001</v>
      </c>
      <c r="T3" s="9">
        <v>1021.4</v>
      </c>
      <c r="U3" s="9"/>
      <c r="V3" s="9"/>
      <c r="W3" s="9"/>
      <c r="AA3" s="10"/>
    </row>
    <row r="4" spans="1:27" x14ac:dyDescent="0.25">
      <c r="A4" s="8">
        <v>2</v>
      </c>
      <c r="B4" s="9">
        <v>7.7</v>
      </c>
      <c r="C4" s="9">
        <v>2.9</v>
      </c>
      <c r="D4">
        <v>0</v>
      </c>
      <c r="E4" s="9">
        <v>1.1000000000000001</v>
      </c>
      <c r="F4" s="9">
        <v>0.8</v>
      </c>
      <c r="G4" s="9">
        <v>4.2750000000000012</v>
      </c>
      <c r="H4" s="9">
        <v>5.700000000000002</v>
      </c>
      <c r="I4" s="9">
        <v>0.90520833333333417</v>
      </c>
      <c r="J4" t="s">
        <v>19</v>
      </c>
      <c r="K4" s="9">
        <v>0.4</v>
      </c>
      <c r="L4" s="9">
        <v>3.4</v>
      </c>
      <c r="M4" s="9">
        <v>82.899999999999991</v>
      </c>
      <c r="N4" s="9">
        <v>6.7</v>
      </c>
      <c r="O4" s="10">
        <v>0.54166666666666663</v>
      </c>
      <c r="P4" t="s">
        <v>19</v>
      </c>
      <c r="Q4" s="9">
        <v>4.4000000000000004</v>
      </c>
      <c r="R4" s="9">
        <v>5.0208333333333339</v>
      </c>
      <c r="S4" s="9">
        <v>1017.4</v>
      </c>
      <c r="T4" s="9">
        <v>1019.5</v>
      </c>
      <c r="U4" s="9"/>
      <c r="AA4" s="10"/>
    </row>
    <row r="5" spans="1:27" x14ac:dyDescent="0.25">
      <c r="A5" s="8">
        <v>3</v>
      </c>
      <c r="B5" s="9">
        <v>10.1</v>
      </c>
      <c r="C5" s="9">
        <v>3.4</v>
      </c>
      <c r="D5">
        <v>0</v>
      </c>
      <c r="E5" s="9">
        <v>2.2999999999999998</v>
      </c>
      <c r="F5" s="9">
        <v>2.9</v>
      </c>
      <c r="G5" s="9">
        <v>4.5791666666666666</v>
      </c>
      <c r="H5" s="9">
        <v>5.7250000000000014</v>
      </c>
      <c r="I5" s="9">
        <v>1.1416666666666682</v>
      </c>
      <c r="J5" t="s">
        <v>19</v>
      </c>
      <c r="K5" s="9">
        <v>1.3</v>
      </c>
      <c r="L5" s="9">
        <v>6.5</v>
      </c>
      <c r="M5" s="9">
        <v>79.82083333333334</v>
      </c>
      <c r="N5" s="9">
        <v>9.8000000000000007</v>
      </c>
      <c r="O5" s="10">
        <v>0.4375</v>
      </c>
      <c r="P5" t="s">
        <v>19</v>
      </c>
      <c r="Q5" s="9">
        <v>2.2000000000000002</v>
      </c>
      <c r="R5" s="9">
        <v>7.729166666666667</v>
      </c>
      <c r="S5" s="9">
        <v>1018.5</v>
      </c>
      <c r="T5" s="9">
        <v>1015.2</v>
      </c>
      <c r="U5" s="9"/>
      <c r="AA5" s="10"/>
    </row>
    <row r="6" spans="1:27" x14ac:dyDescent="0.25">
      <c r="A6" s="8">
        <v>4</v>
      </c>
      <c r="B6" s="9">
        <v>10.199999999999999</v>
      </c>
      <c r="C6" s="9">
        <v>6.4</v>
      </c>
      <c r="D6">
        <v>0.6</v>
      </c>
      <c r="E6" s="9">
        <v>5</v>
      </c>
      <c r="F6" s="9">
        <v>5</v>
      </c>
      <c r="G6" s="9">
        <v>5.0249999999999995</v>
      </c>
      <c r="H6" s="9">
        <v>5.799999999999998</v>
      </c>
      <c r="I6" s="9">
        <v>1.8291666666666682</v>
      </c>
      <c r="J6" t="s">
        <v>19</v>
      </c>
      <c r="K6" s="9">
        <v>1.3</v>
      </c>
      <c r="L6" s="9">
        <v>8.6999999999999993</v>
      </c>
      <c r="M6" s="9">
        <v>77.704166666666666</v>
      </c>
      <c r="N6" s="9">
        <v>13</v>
      </c>
      <c r="O6" s="10">
        <v>0.61458333333333337</v>
      </c>
      <c r="P6" t="s">
        <v>19</v>
      </c>
      <c r="Q6" s="9">
        <v>3.4</v>
      </c>
      <c r="R6" s="9">
        <v>7.8666666666666663</v>
      </c>
      <c r="S6" s="9">
        <v>1011.1</v>
      </c>
      <c r="T6" s="9">
        <v>1017.9</v>
      </c>
      <c r="U6" s="9"/>
      <c r="AA6" s="10"/>
    </row>
    <row r="7" spans="1:27" x14ac:dyDescent="0.25">
      <c r="A7" s="8">
        <v>5</v>
      </c>
      <c r="B7" s="9">
        <v>9.3000000000000007</v>
      </c>
      <c r="C7" s="9">
        <v>2.4</v>
      </c>
      <c r="D7">
        <v>0</v>
      </c>
      <c r="E7" s="9">
        <v>-0.8</v>
      </c>
      <c r="F7" s="9">
        <v>-0.9</v>
      </c>
      <c r="G7" s="9">
        <v>5.0458333333333352</v>
      </c>
      <c r="H7" s="9">
        <v>5.8541666666666679</v>
      </c>
      <c r="I7" s="9">
        <v>1.0177083333333339</v>
      </c>
      <c r="J7" t="s">
        <v>19</v>
      </c>
      <c r="K7" s="9">
        <v>0.4</v>
      </c>
      <c r="L7" s="9">
        <v>4</v>
      </c>
      <c r="M7" s="9">
        <v>77.970833333333317</v>
      </c>
      <c r="N7" s="9">
        <v>7.6</v>
      </c>
      <c r="O7" s="10">
        <v>0.58333333333333337</v>
      </c>
      <c r="P7" t="s">
        <v>18</v>
      </c>
      <c r="Q7" s="9">
        <v>6</v>
      </c>
      <c r="R7" s="9">
        <v>4.4083333333333332</v>
      </c>
      <c r="S7" s="9">
        <v>1031.8</v>
      </c>
      <c r="T7" s="9">
        <v>1041.7</v>
      </c>
      <c r="U7" s="9"/>
      <c r="AA7" s="10"/>
    </row>
    <row r="8" spans="1:27" x14ac:dyDescent="0.25">
      <c r="A8" s="8">
        <v>6</v>
      </c>
      <c r="B8" s="9">
        <v>9.4</v>
      </c>
      <c r="C8" s="9">
        <v>-2.1</v>
      </c>
      <c r="D8">
        <v>0.2</v>
      </c>
      <c r="E8" s="9">
        <v>-5.5</v>
      </c>
      <c r="F8" s="9">
        <v>-3.4</v>
      </c>
      <c r="G8" s="9">
        <v>4.6500000000000004</v>
      </c>
      <c r="H8" s="9">
        <v>5.9291666666666671</v>
      </c>
      <c r="I8" s="9">
        <v>0.12604166666666669</v>
      </c>
      <c r="J8" t="s">
        <v>18</v>
      </c>
      <c r="K8" s="9">
        <v>0</v>
      </c>
      <c r="L8" s="9">
        <v>-1</v>
      </c>
      <c r="M8" s="9">
        <v>87.2</v>
      </c>
      <c r="N8" s="9">
        <v>4</v>
      </c>
      <c r="O8" s="10">
        <v>0.61458333333333337</v>
      </c>
      <c r="P8" t="s">
        <v>20</v>
      </c>
      <c r="Q8" s="9">
        <v>8.3000000000000007</v>
      </c>
      <c r="R8" s="9">
        <v>2.3708333333333331</v>
      </c>
      <c r="S8" s="9">
        <v>1045.7</v>
      </c>
      <c r="T8" s="9">
        <v>1044</v>
      </c>
      <c r="U8" s="9"/>
      <c r="AA8" s="10"/>
    </row>
    <row r="9" spans="1:27" x14ac:dyDescent="0.25">
      <c r="A9" s="8">
        <v>7</v>
      </c>
      <c r="B9" s="9">
        <v>5.6</v>
      </c>
      <c r="C9" s="9">
        <v>-1</v>
      </c>
      <c r="D9">
        <v>0.6</v>
      </c>
      <c r="E9" s="9">
        <v>-3.7</v>
      </c>
      <c r="F9" s="9">
        <v>-2.8</v>
      </c>
      <c r="G9" s="9">
        <v>4.3749999999999991</v>
      </c>
      <c r="H9" s="9">
        <v>5.9458333333333364</v>
      </c>
      <c r="I9" s="9">
        <v>2.4718749999999989</v>
      </c>
      <c r="J9" t="s">
        <v>24</v>
      </c>
      <c r="K9" s="9">
        <v>2.2000000000000002</v>
      </c>
      <c r="L9" s="9">
        <v>3.5</v>
      </c>
      <c r="M9" s="9">
        <v>83.670833333333306</v>
      </c>
      <c r="N9" s="9">
        <v>10.7</v>
      </c>
      <c r="O9" s="10">
        <v>0.52083333333333337</v>
      </c>
      <c r="P9" t="s">
        <v>24</v>
      </c>
      <c r="Q9" s="9">
        <v>0.4</v>
      </c>
      <c r="R9" s="9">
        <v>3.0291666666666663</v>
      </c>
      <c r="S9" s="9">
        <v>1036.7</v>
      </c>
      <c r="T9" s="9">
        <v>1027.8</v>
      </c>
      <c r="U9" s="9"/>
      <c r="AA9" s="10"/>
    </row>
    <row r="10" spans="1:27" x14ac:dyDescent="0.25">
      <c r="A10" s="8">
        <v>8</v>
      </c>
      <c r="B10" s="9">
        <v>4.5999999999999996</v>
      </c>
      <c r="C10" s="9">
        <v>1.8</v>
      </c>
      <c r="D10">
        <v>3</v>
      </c>
      <c r="E10" s="9">
        <v>0.6</v>
      </c>
      <c r="F10" s="9">
        <v>1.7</v>
      </c>
      <c r="G10" s="9">
        <v>4.299999999999998</v>
      </c>
      <c r="H10" s="9">
        <v>5.9000000000000021</v>
      </c>
      <c r="I10" s="9">
        <v>1.0604166666666679</v>
      </c>
      <c r="J10" t="s">
        <v>35</v>
      </c>
      <c r="K10" s="9">
        <v>0.9</v>
      </c>
      <c r="L10" s="9">
        <v>2.8</v>
      </c>
      <c r="M10" s="9">
        <v>93.075000000000003</v>
      </c>
      <c r="N10" s="9">
        <v>9.4</v>
      </c>
      <c r="O10" s="10">
        <v>0.11458333333333333</v>
      </c>
      <c r="P10" t="s">
        <v>24</v>
      </c>
      <c r="Q10" s="9">
        <v>0</v>
      </c>
      <c r="R10" s="9">
        <v>3.0249999999999999</v>
      </c>
      <c r="S10" s="9">
        <v>1021.7</v>
      </c>
      <c r="T10" s="9">
        <v>1025.8</v>
      </c>
      <c r="U10" s="9"/>
      <c r="AA10" s="10"/>
    </row>
    <row r="11" spans="1:27" x14ac:dyDescent="0.25">
      <c r="A11" s="8">
        <v>9</v>
      </c>
      <c r="B11" s="9">
        <v>5.4</v>
      </c>
      <c r="C11" s="9">
        <v>2.4</v>
      </c>
      <c r="D11">
        <v>4.2</v>
      </c>
      <c r="E11" s="9">
        <v>2.8</v>
      </c>
      <c r="F11" s="9">
        <v>3.2</v>
      </c>
      <c r="G11" s="9">
        <v>4.4083333333333332</v>
      </c>
      <c r="H11" s="9">
        <v>5.9000000000000021</v>
      </c>
      <c r="I11" s="9">
        <v>2.2229166666666673</v>
      </c>
      <c r="J11" t="s">
        <v>24</v>
      </c>
      <c r="K11" s="9">
        <v>1.8</v>
      </c>
      <c r="L11" s="9">
        <v>4.5999999999999996</v>
      </c>
      <c r="M11" s="9">
        <v>93.600000000000009</v>
      </c>
      <c r="N11" s="9">
        <v>8.5</v>
      </c>
      <c r="O11" s="10">
        <v>0.95833333333333337</v>
      </c>
      <c r="P11" t="s">
        <v>24</v>
      </c>
      <c r="Q11" s="9">
        <v>0</v>
      </c>
      <c r="R11" s="9">
        <v>4.5375000000000005</v>
      </c>
      <c r="S11" s="9">
        <v>1034.0999999999999</v>
      </c>
      <c r="T11" s="9">
        <v>1037.7</v>
      </c>
      <c r="U11" s="9"/>
      <c r="AA11" s="10"/>
    </row>
    <row r="12" spans="1:27" x14ac:dyDescent="0.25">
      <c r="A12" s="8">
        <v>10</v>
      </c>
      <c r="B12" s="9">
        <v>3.7</v>
      </c>
      <c r="C12" s="9">
        <v>2.2999999999999998</v>
      </c>
      <c r="D12">
        <v>7.6</v>
      </c>
      <c r="E12" s="9">
        <v>1.8</v>
      </c>
      <c r="F12" s="9">
        <v>2.2999999999999998</v>
      </c>
      <c r="G12" s="9">
        <v>4.5458333333333334</v>
      </c>
      <c r="H12" s="9">
        <v>5.9000000000000021</v>
      </c>
      <c r="I12" s="9">
        <v>3.1333333333333315</v>
      </c>
      <c r="J12" t="s">
        <v>24</v>
      </c>
      <c r="K12" s="9">
        <v>4</v>
      </c>
      <c r="L12" s="9">
        <v>2.7</v>
      </c>
      <c r="M12" s="9">
        <v>93.3125</v>
      </c>
      <c r="N12" s="9">
        <v>12.5</v>
      </c>
      <c r="O12" s="10">
        <v>0.375</v>
      </c>
      <c r="P12" t="s">
        <v>24</v>
      </c>
      <c r="Q12" s="9">
        <v>0</v>
      </c>
      <c r="R12" s="9">
        <v>3.0124999999999997</v>
      </c>
      <c r="S12" s="9">
        <v>1034.2</v>
      </c>
      <c r="T12" s="9">
        <v>1028.0999999999999</v>
      </c>
      <c r="U12" s="9"/>
      <c r="AA12" s="10"/>
    </row>
    <row r="13" spans="1:27" x14ac:dyDescent="0.25">
      <c r="A13" s="8">
        <v>11</v>
      </c>
      <c r="B13" s="9">
        <v>4.8</v>
      </c>
      <c r="C13" s="9">
        <v>2.6</v>
      </c>
      <c r="D13">
        <v>0.8</v>
      </c>
      <c r="E13" s="9">
        <v>2.2999999999999998</v>
      </c>
      <c r="F13" s="9">
        <v>2.7</v>
      </c>
      <c r="G13" s="9">
        <v>4.5208333333333321</v>
      </c>
      <c r="H13" s="9">
        <v>5.9000000000000021</v>
      </c>
      <c r="I13" s="9">
        <v>2.8729166666666646</v>
      </c>
      <c r="J13" t="s">
        <v>24</v>
      </c>
      <c r="K13" s="9">
        <v>2.7</v>
      </c>
      <c r="L13" s="9">
        <v>3.7</v>
      </c>
      <c r="M13" s="9">
        <v>91.966666666666683</v>
      </c>
      <c r="N13" s="9">
        <v>9.8000000000000007</v>
      </c>
      <c r="O13" s="10">
        <v>4.1666666666666664E-2</v>
      </c>
      <c r="P13" t="s">
        <v>21</v>
      </c>
      <c r="Q13" s="9">
        <v>0</v>
      </c>
      <c r="R13" s="9">
        <v>3.6874999999999996</v>
      </c>
      <c r="S13" s="9">
        <v>1023.6</v>
      </c>
      <c r="T13" s="9">
        <v>1022.4</v>
      </c>
      <c r="U13" s="9"/>
      <c r="AA13" s="10"/>
    </row>
    <row r="14" spans="1:27" x14ac:dyDescent="0.25">
      <c r="A14" s="8">
        <v>12</v>
      </c>
      <c r="B14" s="9">
        <v>4</v>
      </c>
      <c r="C14" s="9">
        <v>3.3</v>
      </c>
      <c r="D14">
        <v>1.2</v>
      </c>
      <c r="E14" s="9">
        <v>2.5</v>
      </c>
      <c r="F14" s="9">
        <v>2.6</v>
      </c>
      <c r="G14" s="9">
        <v>4.5999999999999979</v>
      </c>
      <c r="H14" s="9">
        <v>5.9000000000000021</v>
      </c>
      <c r="I14" s="9">
        <v>1.8656250000000005</v>
      </c>
      <c r="J14" t="s">
        <v>24</v>
      </c>
      <c r="K14" s="9">
        <v>1.8</v>
      </c>
      <c r="L14" s="11">
        <v>3.3</v>
      </c>
      <c r="M14" s="9">
        <v>86.829166666666666</v>
      </c>
      <c r="N14" s="9">
        <v>7.6</v>
      </c>
      <c r="O14" s="10">
        <v>7.2916666666666671E-2</v>
      </c>
      <c r="P14" t="s">
        <v>24</v>
      </c>
      <c r="Q14" s="9">
        <v>0</v>
      </c>
      <c r="R14" s="9">
        <v>3.4208333333333329</v>
      </c>
      <c r="S14" s="9">
        <v>1022.6</v>
      </c>
      <c r="T14" s="11">
        <v>1024.4000000000001</v>
      </c>
      <c r="U14" s="9"/>
      <c r="AA14" s="10"/>
    </row>
    <row r="15" spans="1:27" x14ac:dyDescent="0.25">
      <c r="A15" s="8">
        <v>13</v>
      </c>
      <c r="B15" s="9">
        <v>6.7</v>
      </c>
      <c r="C15" s="9">
        <v>2.2999999999999998</v>
      </c>
      <c r="D15">
        <v>0.2</v>
      </c>
      <c r="E15" s="9">
        <v>1.3</v>
      </c>
      <c r="F15" s="9">
        <v>1.7</v>
      </c>
      <c r="G15" s="9">
        <v>4.5583333333333327</v>
      </c>
      <c r="H15" s="9">
        <v>5.8583333333333343</v>
      </c>
      <c r="I15" s="9">
        <v>1.6635416666666683</v>
      </c>
      <c r="J15" t="s">
        <v>21</v>
      </c>
      <c r="K15" s="9">
        <v>1.3</v>
      </c>
      <c r="L15" s="9">
        <v>2.8</v>
      </c>
      <c r="M15" s="9">
        <v>74.779166666666683</v>
      </c>
      <c r="N15" s="9">
        <v>8.9</v>
      </c>
      <c r="O15" s="10">
        <v>0.55208333333333337</v>
      </c>
      <c r="P15" t="s">
        <v>35</v>
      </c>
      <c r="Q15" s="9">
        <v>1.7</v>
      </c>
      <c r="R15" s="9">
        <v>2.9708333333333332</v>
      </c>
      <c r="S15" s="9">
        <v>1026</v>
      </c>
      <c r="T15" s="9">
        <v>1025.7</v>
      </c>
      <c r="U15" s="9"/>
      <c r="AA15" s="10"/>
    </row>
    <row r="16" spans="1:27" x14ac:dyDescent="0.25">
      <c r="A16" s="8">
        <v>14</v>
      </c>
      <c r="B16" s="9">
        <v>3.2</v>
      </c>
      <c r="C16" s="9">
        <v>1.7</v>
      </c>
      <c r="D16">
        <v>1.4</v>
      </c>
      <c r="E16" s="9">
        <v>0.9</v>
      </c>
      <c r="F16" s="9">
        <v>1.2</v>
      </c>
      <c r="G16" s="9">
        <v>4.5458333333333334</v>
      </c>
      <c r="H16" s="9">
        <v>5.8124999999999991</v>
      </c>
      <c r="I16" s="9">
        <v>0.7718750000000002</v>
      </c>
      <c r="J16" t="s">
        <v>25</v>
      </c>
      <c r="K16" s="9">
        <v>0.4</v>
      </c>
      <c r="L16" s="9">
        <v>1.9</v>
      </c>
      <c r="M16" s="9">
        <v>71.179166666666674</v>
      </c>
      <c r="N16" s="9">
        <v>6.3</v>
      </c>
      <c r="O16" s="10">
        <v>0.44791666666666669</v>
      </c>
      <c r="P16" t="s">
        <v>20</v>
      </c>
      <c r="Q16" s="9">
        <v>0.3</v>
      </c>
      <c r="R16" s="9">
        <v>2.0124999999999997</v>
      </c>
      <c r="S16" s="9">
        <v>1025.7</v>
      </c>
      <c r="T16" s="9">
        <v>1023.4</v>
      </c>
      <c r="U16" s="9"/>
      <c r="AA16" s="10"/>
    </row>
    <row r="17" spans="1:27" x14ac:dyDescent="0.25">
      <c r="A17" s="8">
        <v>15</v>
      </c>
      <c r="B17" s="9">
        <v>2.4</v>
      </c>
      <c r="C17" s="9">
        <v>0.3</v>
      </c>
      <c r="D17">
        <v>0.8</v>
      </c>
      <c r="E17" s="9">
        <v>-0.1</v>
      </c>
      <c r="F17" s="9">
        <v>0</v>
      </c>
      <c r="G17" s="9">
        <v>4.3124999999999991</v>
      </c>
      <c r="H17" s="9">
        <v>5.8958333333333357</v>
      </c>
      <c r="I17" s="9">
        <v>0.31562499999999966</v>
      </c>
      <c r="J17" t="s">
        <v>26</v>
      </c>
      <c r="K17" s="9">
        <v>0.4</v>
      </c>
      <c r="L17" s="9">
        <v>0.5</v>
      </c>
      <c r="M17" s="9">
        <v>95.858333333333334</v>
      </c>
      <c r="N17" s="9">
        <v>3.1</v>
      </c>
      <c r="O17" s="10">
        <v>0.45833333333333331</v>
      </c>
      <c r="P17" t="s">
        <v>20</v>
      </c>
      <c r="Q17" s="9">
        <v>0.1</v>
      </c>
      <c r="R17" s="9">
        <v>1.2791666666666666</v>
      </c>
      <c r="S17" s="9">
        <v>1019.6</v>
      </c>
      <c r="T17" s="9">
        <v>1019.2</v>
      </c>
      <c r="U17" s="9"/>
      <c r="AA17" s="10"/>
    </row>
    <row r="18" spans="1:27" x14ac:dyDescent="0.25">
      <c r="A18" s="8">
        <v>16</v>
      </c>
      <c r="B18" s="9">
        <v>4.8</v>
      </c>
      <c r="C18" s="9">
        <v>0.5</v>
      </c>
      <c r="D18">
        <v>0</v>
      </c>
      <c r="E18" s="9">
        <v>0.8</v>
      </c>
      <c r="F18" s="9">
        <v>1.5</v>
      </c>
      <c r="G18" s="9">
        <v>4.2916666666666679</v>
      </c>
      <c r="H18" s="9">
        <v>5.799999999999998</v>
      </c>
      <c r="I18" s="9">
        <v>0.51041666666666596</v>
      </c>
      <c r="J18" t="s">
        <v>19</v>
      </c>
      <c r="K18" s="9">
        <v>0.4</v>
      </c>
      <c r="L18" s="9">
        <v>2.2000000000000002</v>
      </c>
      <c r="M18" s="9">
        <v>84.866666666666688</v>
      </c>
      <c r="N18" s="9">
        <v>5.8</v>
      </c>
      <c r="O18" s="10">
        <v>0.85416666666666663</v>
      </c>
      <c r="P18" t="s">
        <v>25</v>
      </c>
      <c r="Q18" s="9">
        <v>0.3</v>
      </c>
      <c r="R18" s="9">
        <v>2.4291666666666658</v>
      </c>
      <c r="S18" s="9">
        <v>1022.5</v>
      </c>
      <c r="T18" s="9">
        <v>1023.3</v>
      </c>
      <c r="U18" s="9"/>
      <c r="AA18" s="10"/>
    </row>
    <row r="19" spans="1:27" x14ac:dyDescent="0.25">
      <c r="A19" s="8">
        <v>17</v>
      </c>
      <c r="B19" s="9">
        <v>3.2</v>
      </c>
      <c r="C19" s="9">
        <v>-0.5</v>
      </c>
      <c r="D19">
        <v>0</v>
      </c>
      <c r="E19" s="9">
        <v>-2.9</v>
      </c>
      <c r="F19" s="9">
        <v>-1.9</v>
      </c>
      <c r="G19" s="9">
        <v>4.195833333333332</v>
      </c>
      <c r="H19" s="9">
        <v>5.7666666666666657</v>
      </c>
      <c r="I19" s="9">
        <v>0.68645833333333306</v>
      </c>
      <c r="J19" t="s">
        <v>20</v>
      </c>
      <c r="K19" s="9">
        <v>0.4</v>
      </c>
      <c r="L19" s="9">
        <v>1.7</v>
      </c>
      <c r="M19" s="9">
        <v>73.520833333333343</v>
      </c>
      <c r="N19" s="9">
        <v>7.2</v>
      </c>
      <c r="O19" s="10">
        <v>0.51041666666666663</v>
      </c>
      <c r="P19" t="s">
        <v>19</v>
      </c>
      <c r="Q19" s="9">
        <v>0.2</v>
      </c>
      <c r="R19" s="9">
        <v>1.5958333333333332</v>
      </c>
      <c r="S19" s="9">
        <v>1023.2</v>
      </c>
      <c r="T19" s="9">
        <v>1023.3</v>
      </c>
      <c r="U19" s="9"/>
      <c r="AA19" s="10"/>
    </row>
    <row r="20" spans="1:27" x14ac:dyDescent="0.25">
      <c r="A20" s="8">
        <v>18</v>
      </c>
      <c r="B20" s="9">
        <v>3.3</v>
      </c>
      <c r="C20" s="9">
        <v>0.1</v>
      </c>
      <c r="D20">
        <v>0</v>
      </c>
      <c r="E20" s="9">
        <v>-1.1000000000000001</v>
      </c>
      <c r="F20" s="9">
        <v>-0.2</v>
      </c>
      <c r="G20" s="9">
        <v>3.9625000000000017</v>
      </c>
      <c r="H20" s="9">
        <v>5.7250000000000014</v>
      </c>
      <c r="I20" s="9">
        <v>0.43958333333333305</v>
      </c>
      <c r="J20" t="s">
        <v>25</v>
      </c>
      <c r="K20" s="9">
        <v>0.4</v>
      </c>
      <c r="L20" s="9">
        <v>1</v>
      </c>
      <c r="M20" s="9">
        <v>77.637500000000017</v>
      </c>
      <c r="N20" s="9">
        <v>6.7</v>
      </c>
      <c r="O20" s="10">
        <v>0.52083333333333337</v>
      </c>
      <c r="P20" t="s">
        <v>26</v>
      </c>
      <c r="Q20" s="9">
        <v>0.3</v>
      </c>
      <c r="R20" s="9">
        <v>1.1541666666666668</v>
      </c>
      <c r="S20" s="9">
        <v>1022.5</v>
      </c>
      <c r="T20" s="9">
        <v>1019.4</v>
      </c>
      <c r="U20" s="9"/>
      <c r="AA20" s="10"/>
    </row>
    <row r="21" spans="1:27" x14ac:dyDescent="0.25">
      <c r="A21" s="8">
        <v>19</v>
      </c>
      <c r="B21" s="9">
        <v>10.199999999999999</v>
      </c>
      <c r="C21" s="9">
        <v>-0.2</v>
      </c>
      <c r="D21">
        <v>2.4</v>
      </c>
      <c r="E21" s="9">
        <v>-2.7</v>
      </c>
      <c r="F21" s="9">
        <v>-2</v>
      </c>
      <c r="G21" s="9">
        <v>3.7083333333333335</v>
      </c>
      <c r="H21" s="9">
        <v>5.700000000000002</v>
      </c>
      <c r="I21" s="9">
        <v>1.0312499999999993</v>
      </c>
      <c r="J21" t="s">
        <v>20</v>
      </c>
      <c r="K21" s="9">
        <v>0.4</v>
      </c>
      <c r="L21" s="9">
        <v>1.4</v>
      </c>
      <c r="M21" s="9">
        <v>84.375</v>
      </c>
      <c r="N21" s="9">
        <v>9.4</v>
      </c>
      <c r="O21" s="10">
        <v>0.52083333333333337</v>
      </c>
      <c r="P21" t="s">
        <v>26</v>
      </c>
      <c r="Q21" s="9">
        <v>1</v>
      </c>
      <c r="R21" s="9">
        <v>2.4250000000000003</v>
      </c>
      <c r="S21" s="9">
        <v>1014.5</v>
      </c>
      <c r="T21" s="9">
        <v>1010.5</v>
      </c>
      <c r="U21" s="9"/>
      <c r="AA21" s="10"/>
    </row>
    <row r="22" spans="1:27" x14ac:dyDescent="0.25">
      <c r="A22" s="8">
        <v>20</v>
      </c>
      <c r="B22" s="9">
        <v>15.2</v>
      </c>
      <c r="C22" s="9">
        <v>1.4</v>
      </c>
      <c r="D22">
        <v>2.6</v>
      </c>
      <c r="E22" s="9">
        <v>2.9</v>
      </c>
      <c r="F22" s="9">
        <v>3.1</v>
      </c>
      <c r="G22" s="9">
        <v>4.05</v>
      </c>
      <c r="H22" s="9">
        <v>5.6166666666666645</v>
      </c>
      <c r="I22" s="9">
        <v>2.2989583333333328</v>
      </c>
      <c r="J22" t="s">
        <v>25</v>
      </c>
      <c r="K22" s="9">
        <v>2.2000000000000002</v>
      </c>
      <c r="L22" s="9">
        <v>10.199999999999999</v>
      </c>
      <c r="M22" s="9">
        <v>86.083333333333329</v>
      </c>
      <c r="N22" s="9">
        <v>13.4</v>
      </c>
      <c r="O22" s="10">
        <v>0.5625</v>
      </c>
      <c r="P22" t="s">
        <v>26</v>
      </c>
      <c r="Q22" s="9">
        <v>1.8</v>
      </c>
      <c r="R22" s="9">
        <v>9.8166666666666664</v>
      </c>
      <c r="S22" s="9">
        <v>1002.1</v>
      </c>
      <c r="T22" s="9">
        <v>1006.4</v>
      </c>
      <c r="U22" s="9"/>
      <c r="AA22" s="10"/>
    </row>
    <row r="23" spans="1:27" x14ac:dyDescent="0.25">
      <c r="A23" s="8">
        <v>21</v>
      </c>
      <c r="B23" s="9">
        <v>14.8</v>
      </c>
      <c r="C23" s="9">
        <v>7.8</v>
      </c>
      <c r="D23">
        <v>1.4</v>
      </c>
      <c r="E23" s="9">
        <v>5.8</v>
      </c>
      <c r="F23" s="9">
        <v>5.2</v>
      </c>
      <c r="G23" s="9">
        <v>5.1499999999999995</v>
      </c>
      <c r="H23" s="9">
        <v>5.5999999999999979</v>
      </c>
      <c r="I23" s="9">
        <v>2.1958333333333324</v>
      </c>
      <c r="J23" t="s">
        <v>25</v>
      </c>
      <c r="K23" s="9">
        <v>1.8</v>
      </c>
      <c r="L23" s="9">
        <v>11.7</v>
      </c>
      <c r="M23" s="9">
        <v>82.674999999999997</v>
      </c>
      <c r="N23" s="9">
        <v>14.8</v>
      </c>
      <c r="O23" s="10">
        <v>0.5</v>
      </c>
      <c r="P23" t="s">
        <v>26</v>
      </c>
      <c r="Q23" s="9">
        <v>1.2</v>
      </c>
      <c r="R23" s="9">
        <v>11.125</v>
      </c>
      <c r="S23" s="9">
        <v>998.8</v>
      </c>
      <c r="T23" s="9">
        <v>999.8</v>
      </c>
      <c r="U23" s="9"/>
      <c r="AA23" s="10"/>
    </row>
    <row r="24" spans="1:27" x14ac:dyDescent="0.25">
      <c r="A24" s="8">
        <v>22</v>
      </c>
      <c r="B24" s="9">
        <v>12.5</v>
      </c>
      <c r="C24" s="9">
        <v>5.4</v>
      </c>
      <c r="D24">
        <v>0</v>
      </c>
      <c r="E24" s="9">
        <v>2.4</v>
      </c>
      <c r="F24" s="9">
        <v>2.6</v>
      </c>
      <c r="G24" s="9">
        <v>5.8250000000000002</v>
      </c>
      <c r="H24" s="9">
        <v>5.700000000000002</v>
      </c>
      <c r="I24" s="9">
        <v>1.6125000000000014</v>
      </c>
      <c r="J24" t="s">
        <v>36</v>
      </c>
      <c r="K24" s="9">
        <v>0.9</v>
      </c>
      <c r="L24" s="9">
        <v>7.9</v>
      </c>
      <c r="M24" s="9">
        <v>78.708333333333329</v>
      </c>
      <c r="N24" s="9">
        <v>11.6</v>
      </c>
      <c r="O24" s="10">
        <v>0.66666666666666663</v>
      </c>
      <c r="P24" t="s">
        <v>19</v>
      </c>
      <c r="Q24" s="9">
        <v>5.2</v>
      </c>
      <c r="R24" s="9">
        <v>8.4041666666666668</v>
      </c>
      <c r="S24" s="9">
        <v>1005.5</v>
      </c>
      <c r="T24" s="9">
        <v>1014.1</v>
      </c>
      <c r="U24" s="9"/>
      <c r="AA24" s="10"/>
    </row>
    <row r="25" spans="1:27" x14ac:dyDescent="0.25">
      <c r="A25" s="8">
        <v>23</v>
      </c>
      <c r="B25" s="9">
        <v>11.3</v>
      </c>
      <c r="C25" s="9">
        <v>4.4000000000000004</v>
      </c>
      <c r="D25">
        <v>3.4</v>
      </c>
      <c r="E25" s="9">
        <v>0.9</v>
      </c>
      <c r="F25" s="9">
        <v>1.3</v>
      </c>
      <c r="G25" s="9">
        <v>5.8999999999999995</v>
      </c>
      <c r="H25" s="9">
        <v>5.866666666666668</v>
      </c>
      <c r="I25" s="9">
        <v>1.8822916666666671</v>
      </c>
      <c r="J25" t="s">
        <v>25</v>
      </c>
      <c r="K25" s="9">
        <v>2.2000000000000002</v>
      </c>
      <c r="L25" s="9">
        <v>6.6</v>
      </c>
      <c r="M25" s="9">
        <v>86.233333333333334</v>
      </c>
      <c r="N25" s="9">
        <v>13</v>
      </c>
      <c r="O25" s="10">
        <v>0.66666666666666663</v>
      </c>
      <c r="P25" t="s">
        <v>26</v>
      </c>
      <c r="Q25" s="9">
        <v>0.7</v>
      </c>
      <c r="R25" s="9">
        <v>8.3458333333333332</v>
      </c>
      <c r="S25" s="9">
        <v>1010.1</v>
      </c>
      <c r="T25" s="9">
        <v>1002.4</v>
      </c>
      <c r="U25" s="9"/>
      <c r="AA25" s="10"/>
    </row>
    <row r="26" spans="1:27" x14ac:dyDescent="0.25">
      <c r="A26" s="8">
        <v>24</v>
      </c>
      <c r="B26" s="9">
        <v>12</v>
      </c>
      <c r="C26" s="9">
        <v>6.6</v>
      </c>
      <c r="D26">
        <v>0</v>
      </c>
      <c r="E26" s="9">
        <v>6.2</v>
      </c>
      <c r="F26" s="9">
        <v>5.8</v>
      </c>
      <c r="G26" s="9">
        <v>6.2416666666666671</v>
      </c>
      <c r="H26" s="9">
        <v>6.0249999999999986</v>
      </c>
      <c r="I26" s="9">
        <v>2.1437500000000003</v>
      </c>
      <c r="J26" t="s">
        <v>26</v>
      </c>
      <c r="K26" s="9">
        <v>1.8</v>
      </c>
      <c r="L26" s="9">
        <v>8.8000000000000007</v>
      </c>
      <c r="M26" s="9">
        <v>75.566666666666677</v>
      </c>
      <c r="N26" s="9">
        <v>12.5</v>
      </c>
      <c r="O26" s="10">
        <v>0.57291666666666663</v>
      </c>
      <c r="P26" t="s">
        <v>18</v>
      </c>
      <c r="Q26" s="9">
        <v>6.5</v>
      </c>
      <c r="R26" s="9">
        <v>8.8916666666666675</v>
      </c>
      <c r="S26" s="9">
        <v>1002.4</v>
      </c>
      <c r="T26" s="9">
        <v>1005.2</v>
      </c>
      <c r="U26" s="9"/>
      <c r="AA26" s="10"/>
    </row>
    <row r="27" spans="1:27" x14ac:dyDescent="0.25">
      <c r="A27" s="8">
        <v>25</v>
      </c>
      <c r="B27" s="9">
        <v>10.5</v>
      </c>
      <c r="C27" s="9">
        <v>3</v>
      </c>
      <c r="D27">
        <v>0.6</v>
      </c>
      <c r="E27" s="9">
        <v>-0.6</v>
      </c>
      <c r="F27" s="9">
        <v>0.9</v>
      </c>
      <c r="G27" s="9">
        <v>6.3208333333333355</v>
      </c>
      <c r="H27" s="9">
        <v>6.1541666666666659</v>
      </c>
      <c r="I27" s="9">
        <v>1.5479166666666677</v>
      </c>
      <c r="J27" t="s">
        <v>19</v>
      </c>
      <c r="K27" s="9">
        <v>0.4</v>
      </c>
      <c r="L27" s="9">
        <v>6.1</v>
      </c>
      <c r="M27" s="9">
        <v>75.754166666666677</v>
      </c>
      <c r="N27" s="9">
        <v>11.2</v>
      </c>
      <c r="O27" s="10">
        <v>0.5</v>
      </c>
      <c r="P27" t="s">
        <v>19</v>
      </c>
      <c r="Q27" s="9">
        <v>4.7</v>
      </c>
      <c r="R27" s="9">
        <v>5.916666666666667</v>
      </c>
      <c r="S27" s="9">
        <v>1007.7</v>
      </c>
      <c r="T27" s="9">
        <v>1011.7</v>
      </c>
      <c r="U27" s="9"/>
      <c r="AA27" s="10"/>
    </row>
    <row r="28" spans="1:27" x14ac:dyDescent="0.25">
      <c r="A28" s="8">
        <v>26</v>
      </c>
      <c r="B28" s="9">
        <v>7.7</v>
      </c>
      <c r="C28" s="9">
        <v>1.2</v>
      </c>
      <c r="D28">
        <v>2.2000000000000002</v>
      </c>
      <c r="E28" s="9">
        <v>-1.8</v>
      </c>
      <c r="F28" s="9">
        <v>-1</v>
      </c>
      <c r="G28" s="9">
        <v>5.9750000000000005</v>
      </c>
      <c r="H28" s="9">
        <v>6.2958333333333334</v>
      </c>
      <c r="I28" s="9">
        <v>0.74479166666666641</v>
      </c>
      <c r="J28" t="s">
        <v>25</v>
      </c>
      <c r="K28" s="9">
        <v>0.4</v>
      </c>
      <c r="L28" s="9">
        <v>2.8</v>
      </c>
      <c r="M28" s="9">
        <v>91</v>
      </c>
      <c r="N28" s="9">
        <v>8</v>
      </c>
      <c r="O28" s="10">
        <v>0.98958333333333337</v>
      </c>
      <c r="P28" t="s">
        <v>18</v>
      </c>
      <c r="Q28" s="9">
        <v>1.1000000000000001</v>
      </c>
      <c r="R28" s="9">
        <v>3.8125000000000004</v>
      </c>
      <c r="S28" s="9">
        <v>1008</v>
      </c>
      <c r="T28" s="9">
        <v>1008.9</v>
      </c>
      <c r="U28" s="9"/>
      <c r="AA28" s="10"/>
    </row>
    <row r="29" spans="1:27" x14ac:dyDescent="0.25">
      <c r="A29" s="8">
        <v>27</v>
      </c>
      <c r="B29" s="9">
        <v>10.5</v>
      </c>
      <c r="C29" s="9">
        <v>0.5</v>
      </c>
      <c r="D29">
        <v>0</v>
      </c>
      <c r="E29" s="9">
        <v>-2.2999999999999998</v>
      </c>
      <c r="F29" s="9">
        <v>-1.1000000000000001</v>
      </c>
      <c r="G29" s="9">
        <v>5.8083333333333327</v>
      </c>
      <c r="H29" s="9">
        <v>6.3625000000000007</v>
      </c>
      <c r="I29" s="9">
        <v>1.4520833333333343</v>
      </c>
      <c r="J29" t="s">
        <v>23</v>
      </c>
      <c r="K29" s="9">
        <v>1.3</v>
      </c>
      <c r="L29" s="9">
        <v>4.3</v>
      </c>
      <c r="M29" s="9">
        <v>78.524999999999991</v>
      </c>
      <c r="N29" s="9">
        <v>8</v>
      </c>
      <c r="O29" s="10">
        <v>0.52083333333333337</v>
      </c>
      <c r="P29" t="s">
        <v>23</v>
      </c>
      <c r="Q29" s="9">
        <v>7.9</v>
      </c>
      <c r="R29" s="9">
        <v>4.3750000000000009</v>
      </c>
      <c r="S29" s="9">
        <v>1018.7</v>
      </c>
      <c r="T29" s="9">
        <v>1025.2</v>
      </c>
      <c r="U29" s="9"/>
      <c r="AA29" s="10"/>
    </row>
    <row r="30" spans="1:27" x14ac:dyDescent="0.25">
      <c r="A30" s="8">
        <v>28</v>
      </c>
      <c r="B30" s="9">
        <v>10.8</v>
      </c>
      <c r="C30" s="9">
        <v>-1.2</v>
      </c>
      <c r="D30">
        <v>0.2</v>
      </c>
      <c r="E30" s="9">
        <v>-4.5</v>
      </c>
      <c r="F30" s="9">
        <v>-2.9</v>
      </c>
      <c r="G30" s="9">
        <v>5.8208333333333329</v>
      </c>
      <c r="H30" s="9">
        <v>6.3916666666666684</v>
      </c>
      <c r="I30" s="9">
        <v>0.2697916666666666</v>
      </c>
      <c r="J30" t="s">
        <v>19</v>
      </c>
      <c r="K30" s="9">
        <v>0</v>
      </c>
      <c r="L30" s="9">
        <v>2</v>
      </c>
      <c r="M30" s="9">
        <v>77.895833333333329</v>
      </c>
      <c r="N30" s="9">
        <v>5.8</v>
      </c>
      <c r="O30" s="10">
        <v>0.59375</v>
      </c>
      <c r="P30" t="s">
        <v>19</v>
      </c>
      <c r="Q30" s="9">
        <v>8.1999999999999993</v>
      </c>
      <c r="R30" s="9">
        <v>3.9583333333333326</v>
      </c>
      <c r="S30" s="9">
        <v>1028.5</v>
      </c>
      <c r="T30" s="9">
        <v>1029.2</v>
      </c>
      <c r="U30" s="9"/>
      <c r="AA30" s="10"/>
    </row>
    <row r="31" spans="1:27" x14ac:dyDescent="0.25">
      <c r="B31" s="9"/>
      <c r="C31" s="9"/>
      <c r="E31" s="9"/>
      <c r="F31" s="9"/>
      <c r="G31" s="9"/>
      <c r="H31" s="9"/>
      <c r="I31" s="9"/>
      <c r="K31" s="9"/>
      <c r="L31" s="9"/>
      <c r="M31" s="9"/>
      <c r="N31" s="9"/>
      <c r="O31" s="10"/>
      <c r="Q31" s="9"/>
      <c r="R31" s="9"/>
      <c r="S31" s="9"/>
      <c r="T31" s="12"/>
      <c r="U31" s="9"/>
      <c r="AA31" s="10"/>
    </row>
    <row r="32" spans="1:27" x14ac:dyDescent="0.25">
      <c r="B32" s="9"/>
      <c r="C32" s="9"/>
      <c r="E32" s="9"/>
      <c r="F32" s="9"/>
      <c r="G32" s="9"/>
      <c r="H32" s="9"/>
      <c r="I32" s="9"/>
      <c r="K32" s="9"/>
      <c r="L32" s="9"/>
      <c r="M32" s="9"/>
      <c r="N32" s="9"/>
      <c r="O32" s="10"/>
      <c r="Q32" s="9"/>
      <c r="R32" s="9"/>
      <c r="S32" s="9"/>
      <c r="T32" s="9"/>
      <c r="U32" s="9"/>
      <c r="AA32" s="10"/>
    </row>
    <row r="33" spans="1:28" x14ac:dyDescent="0.25"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9"/>
      <c r="U33" s="9"/>
      <c r="AA33" s="10"/>
    </row>
    <row r="34" spans="1:28" x14ac:dyDescent="0.25">
      <c r="A34" s="13" t="s">
        <v>27</v>
      </c>
      <c r="B34" s="14">
        <f>AVERAGE(B3:B33)</f>
        <v>7.8642857142857148</v>
      </c>
      <c r="C34" s="14">
        <f>AVERAGE(C3:C33)</f>
        <v>2.1392857142857142</v>
      </c>
      <c r="D34" s="14">
        <f>SUM(D3:D33)</f>
        <v>33.400000000000006</v>
      </c>
      <c r="E34" s="14">
        <f>AVERAGE(E3:E33)</f>
        <v>0.57857142857142829</v>
      </c>
      <c r="F34" s="14">
        <f>AVERAGE(F3:F33)</f>
        <v>1.1071428571428572</v>
      </c>
      <c r="G34" s="14">
        <f>AVERAGE(G3:G33)</f>
        <v>4.8288690476190466</v>
      </c>
      <c r="H34" s="14">
        <f>AVERAGE(H3:H33)</f>
        <v>5.8830357142857164</v>
      </c>
      <c r="I34" s="14">
        <f>AVERAGE(I3:I33)</f>
        <v>1.3881696428571428</v>
      </c>
      <c r="J34" s="14"/>
      <c r="K34" s="14"/>
      <c r="L34" s="15">
        <f>AVERAGE(L3:L33)</f>
        <v>4.2</v>
      </c>
      <c r="M34" s="14">
        <f>AVERAGE(M3:M33)</f>
        <v>83.075000000000017</v>
      </c>
      <c r="N34" s="14">
        <f>MAX(N3:N33)</f>
        <v>14.8</v>
      </c>
      <c r="O34" s="16"/>
      <c r="P34" s="17"/>
      <c r="Q34" s="18">
        <v>68.7</v>
      </c>
      <c r="R34" s="19">
        <f>AVERAGE(R3:R33)</f>
        <v>4.6641369047619046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15.2</v>
      </c>
      <c r="C35" s="14">
        <f>MIN(C3:C33)</f>
        <v>-2.1</v>
      </c>
      <c r="D35" s="14">
        <f>MAX(D3:D33)</f>
        <v>7.6</v>
      </c>
      <c r="E35" s="14">
        <f>MIN(E3:E33)</f>
        <v>-5.5</v>
      </c>
      <c r="F35" s="14">
        <f>MIN(F3:F33)</f>
        <v>-3.4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8.3000000000000007</v>
      </c>
      <c r="R35" s="19">
        <f>MIN(R3:R33)</f>
        <v>1.1541666666666668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5.0017857142857149</v>
      </c>
      <c r="C37">
        <f>COUNTIF(C3:C33,"&lt;0")</f>
        <v>5</v>
      </c>
      <c r="D37">
        <f>COUNTIF(D3:D33,"&gt;0.1")</f>
        <v>18</v>
      </c>
      <c r="E37">
        <f>COUNTIF(E3:E33,"&lt;0")</f>
        <v>11</v>
      </c>
      <c r="Q37">
        <f>COUNTIF(Q3:Q33,"&lt;0.05")</f>
        <v>5</v>
      </c>
      <c r="AB37" s="10"/>
    </row>
    <row r="38" spans="1:28" x14ac:dyDescent="0.25">
      <c r="D38">
        <f>COUNTIF(D3:D33,"&gt;0.9")</f>
        <v>10</v>
      </c>
    </row>
    <row r="39" spans="1:28" x14ac:dyDescent="0.25">
      <c r="Q39" t="s">
        <v>29</v>
      </c>
    </row>
    <row r="41" spans="1:28" x14ac:dyDescent="0.25">
      <c r="Q41" s="9">
        <f>SUM(Q3:Q30)</f>
        <v>68.100000000000009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CA7-AFF5-4795-A13C-5193C6B918A3}">
  <sheetPr>
    <pageSetUpPr fitToPage="1"/>
  </sheetPr>
  <dimension ref="A1:AB41"/>
  <sheetViews>
    <sheetView workbookViewId="0">
      <selection activeCell="D3" sqref="D3:D33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11.7</v>
      </c>
      <c r="C3" s="9">
        <v>-0.8</v>
      </c>
      <c r="D3">
        <v>0</v>
      </c>
      <c r="E3" s="9">
        <v>-3.4</v>
      </c>
      <c r="F3" s="9">
        <v>-1.8</v>
      </c>
      <c r="G3" s="9">
        <v>5.729166666666667</v>
      </c>
      <c r="H3" s="9">
        <v>6.4000000000000021</v>
      </c>
      <c r="I3" s="9">
        <v>0.70416666666666694</v>
      </c>
      <c r="J3" t="s">
        <v>19</v>
      </c>
      <c r="K3" s="9">
        <v>0.9</v>
      </c>
      <c r="L3" s="9">
        <v>2.6</v>
      </c>
      <c r="M3" s="9">
        <v>79.045833333333334</v>
      </c>
      <c r="N3" s="9">
        <v>6.3</v>
      </c>
      <c r="O3" s="10">
        <v>0.51041666666666663</v>
      </c>
      <c r="P3" t="s">
        <v>19</v>
      </c>
      <c r="Q3" s="9">
        <v>6.4</v>
      </c>
      <c r="R3" s="9">
        <v>4.6208333333333336</v>
      </c>
      <c r="S3" s="9">
        <v>1032.8</v>
      </c>
      <c r="T3" s="11">
        <v>1033.9000000000001</v>
      </c>
      <c r="U3" s="9"/>
      <c r="V3" s="9"/>
      <c r="W3" s="9"/>
      <c r="AA3" s="10"/>
    </row>
    <row r="4" spans="1:27" x14ac:dyDescent="0.25">
      <c r="A4" s="8">
        <v>2</v>
      </c>
      <c r="B4" s="9">
        <v>11.1</v>
      </c>
      <c r="C4" s="9">
        <v>2.6</v>
      </c>
      <c r="D4">
        <v>0</v>
      </c>
      <c r="E4" s="9">
        <v>-0.4</v>
      </c>
      <c r="F4" s="9">
        <v>1.9</v>
      </c>
      <c r="G4" s="9">
        <v>5.8833333333333329</v>
      </c>
      <c r="H4" s="9">
        <v>6.4000000000000021</v>
      </c>
      <c r="I4" s="9">
        <v>1.4447916666666671</v>
      </c>
      <c r="J4" t="s">
        <v>25</v>
      </c>
      <c r="K4" s="9">
        <v>0.4</v>
      </c>
      <c r="L4" s="9">
        <v>6.1</v>
      </c>
      <c r="M4" s="9">
        <v>78.879166666666649</v>
      </c>
      <c r="N4" s="9">
        <v>9.8000000000000007</v>
      </c>
      <c r="O4" s="10">
        <v>0.58333333333333337</v>
      </c>
      <c r="P4" t="s">
        <v>19</v>
      </c>
      <c r="Q4" s="9">
        <v>2</v>
      </c>
      <c r="R4" s="9">
        <v>7.1791666666666671</v>
      </c>
      <c r="S4" s="9">
        <v>1031.7</v>
      </c>
      <c r="T4" s="11">
        <v>1027.5</v>
      </c>
      <c r="U4" s="9"/>
      <c r="AA4" s="10"/>
    </row>
    <row r="5" spans="1:27" x14ac:dyDescent="0.25">
      <c r="A5" s="8">
        <v>3</v>
      </c>
      <c r="B5" s="9">
        <v>11</v>
      </c>
      <c r="C5" s="9">
        <v>5.5</v>
      </c>
      <c r="D5">
        <v>0</v>
      </c>
      <c r="E5" s="9">
        <v>3.4</v>
      </c>
      <c r="F5" s="9">
        <v>3.7</v>
      </c>
      <c r="G5" s="9">
        <v>6.229166666666667</v>
      </c>
      <c r="H5" s="9">
        <v>6.4208333333333343</v>
      </c>
      <c r="I5" s="9">
        <v>1.33125</v>
      </c>
      <c r="J5" t="s">
        <v>19</v>
      </c>
      <c r="K5" s="9">
        <v>0.9</v>
      </c>
      <c r="L5" s="9">
        <v>8.6999999999999993</v>
      </c>
      <c r="M5" s="9">
        <v>81.908333333333331</v>
      </c>
      <c r="N5" s="9">
        <v>8.9</v>
      </c>
      <c r="O5" s="10">
        <v>0.59375</v>
      </c>
      <c r="P5" t="s">
        <v>26</v>
      </c>
      <c r="Q5" s="9">
        <v>1.9</v>
      </c>
      <c r="R5" s="9">
        <v>8.1750000000000007</v>
      </c>
      <c r="S5" s="9">
        <v>1025.8</v>
      </c>
      <c r="T5" s="11">
        <v>1025.5999999999999</v>
      </c>
      <c r="U5" s="9"/>
      <c r="AA5" s="10"/>
    </row>
    <row r="6" spans="1:27" x14ac:dyDescent="0.25">
      <c r="A6" s="8">
        <v>4</v>
      </c>
      <c r="B6" s="9">
        <v>9.5</v>
      </c>
      <c r="C6" s="9">
        <v>5.2</v>
      </c>
      <c r="D6">
        <v>0</v>
      </c>
      <c r="E6" s="9">
        <v>3</v>
      </c>
      <c r="F6" s="9">
        <v>2.7</v>
      </c>
      <c r="G6" s="9">
        <v>6.3666666666666671</v>
      </c>
      <c r="H6" s="9">
        <v>6.5</v>
      </c>
      <c r="I6" s="9">
        <v>2.9239583333333319</v>
      </c>
      <c r="J6" t="s">
        <v>19</v>
      </c>
      <c r="K6" s="9">
        <v>1.8</v>
      </c>
      <c r="L6" s="9">
        <v>7.3</v>
      </c>
      <c r="M6" s="9">
        <v>77.566666666666649</v>
      </c>
      <c r="N6" s="9">
        <v>14.8</v>
      </c>
      <c r="O6" s="10">
        <v>0.92708333333333337</v>
      </c>
      <c r="P6" t="s">
        <v>19</v>
      </c>
      <c r="Q6" s="9">
        <v>4.2</v>
      </c>
      <c r="R6" s="9">
        <v>6.8874999999999993</v>
      </c>
      <c r="S6" s="9">
        <v>1022.2</v>
      </c>
      <c r="T6" s="11">
        <v>1017.4</v>
      </c>
      <c r="U6" s="9"/>
      <c r="AA6" s="10"/>
    </row>
    <row r="7" spans="1:27" x14ac:dyDescent="0.25">
      <c r="A7" s="8">
        <v>5</v>
      </c>
      <c r="B7" s="9">
        <v>11.9</v>
      </c>
      <c r="C7" s="9">
        <v>6</v>
      </c>
      <c r="D7">
        <v>0</v>
      </c>
      <c r="E7" s="9">
        <v>4.7</v>
      </c>
      <c r="F7" s="9">
        <v>4.5999999999999996</v>
      </c>
      <c r="G7" s="9">
        <v>6.4208333333333307</v>
      </c>
      <c r="H7" s="9">
        <v>6.5666666666666655</v>
      </c>
      <c r="I7" s="9">
        <v>3.3052083333333333</v>
      </c>
      <c r="J7" t="s">
        <v>18</v>
      </c>
      <c r="K7" s="9">
        <v>1.3</v>
      </c>
      <c r="L7" s="9">
        <v>7.4</v>
      </c>
      <c r="M7" s="9">
        <v>73.612500000000011</v>
      </c>
      <c r="N7" s="9">
        <v>15.2</v>
      </c>
      <c r="O7" s="10">
        <v>0.63541666666666663</v>
      </c>
      <c r="P7" t="s">
        <v>18</v>
      </c>
      <c r="Q7" s="9">
        <v>6.4</v>
      </c>
      <c r="R7" s="9">
        <v>7.9291666666666663</v>
      </c>
      <c r="S7" s="9">
        <v>1015.2</v>
      </c>
      <c r="T7" s="23">
        <v>1013.3</v>
      </c>
      <c r="U7" s="9"/>
      <c r="AA7" s="10"/>
    </row>
    <row r="8" spans="1:27" x14ac:dyDescent="0.25">
      <c r="A8" s="8">
        <v>6</v>
      </c>
      <c r="B8" s="9">
        <v>15.4</v>
      </c>
      <c r="C8" s="9">
        <v>3.6</v>
      </c>
      <c r="D8">
        <v>0.2</v>
      </c>
      <c r="E8" s="9">
        <v>0</v>
      </c>
      <c r="F8" s="9">
        <v>0.9</v>
      </c>
      <c r="G8" s="9">
        <v>6.6458333333333348</v>
      </c>
      <c r="H8" s="9">
        <v>6.6249999999999964</v>
      </c>
      <c r="I8" s="9">
        <v>1.102083333333334</v>
      </c>
      <c r="J8" t="s">
        <v>25</v>
      </c>
      <c r="K8" s="9">
        <v>1.8</v>
      </c>
      <c r="L8" s="9">
        <v>6.2</v>
      </c>
      <c r="M8" s="9">
        <v>63.462499999999999</v>
      </c>
      <c r="N8" s="9">
        <v>8.5</v>
      </c>
      <c r="O8" s="10">
        <v>0.6875</v>
      </c>
      <c r="P8" t="s">
        <v>19</v>
      </c>
      <c r="Q8" s="9">
        <v>9.3000000000000007</v>
      </c>
      <c r="R8" s="9">
        <v>9.7750000000000004</v>
      </c>
      <c r="S8" s="9">
        <v>1009.9</v>
      </c>
      <c r="T8" s="11">
        <v>1005.7</v>
      </c>
      <c r="U8" s="9"/>
      <c r="AA8" s="10"/>
    </row>
    <row r="9" spans="1:27" x14ac:dyDescent="0.25">
      <c r="A9" s="8">
        <v>7</v>
      </c>
      <c r="B9" s="9">
        <v>10.5</v>
      </c>
      <c r="C9" s="9">
        <v>6.3</v>
      </c>
      <c r="D9">
        <v>3</v>
      </c>
      <c r="E9" s="9">
        <v>6.3</v>
      </c>
      <c r="F9" s="9">
        <v>6.8</v>
      </c>
      <c r="G9" s="9">
        <v>7.1208333333333327</v>
      </c>
      <c r="H9" s="9">
        <v>6.7291666666666705</v>
      </c>
      <c r="I9" s="9">
        <v>0.33229166666666649</v>
      </c>
      <c r="J9" t="s">
        <v>18</v>
      </c>
      <c r="K9" s="9">
        <v>0.4</v>
      </c>
      <c r="L9" s="9">
        <v>8.8000000000000007</v>
      </c>
      <c r="M9" s="9">
        <v>94.25</v>
      </c>
      <c r="N9" s="9">
        <v>3.6</v>
      </c>
      <c r="O9" s="10">
        <v>3.125E-2</v>
      </c>
      <c r="P9" t="s">
        <v>25</v>
      </c>
      <c r="Q9" s="9">
        <v>0.1</v>
      </c>
      <c r="R9" s="9">
        <v>9.2166666666666668</v>
      </c>
      <c r="S9" s="9">
        <v>1009.3</v>
      </c>
      <c r="T9" s="11">
        <v>1010</v>
      </c>
      <c r="U9" s="9"/>
      <c r="AA9" s="10"/>
    </row>
    <row r="10" spans="1:27" x14ac:dyDescent="0.25">
      <c r="A10" s="8">
        <v>8</v>
      </c>
      <c r="B10" s="9">
        <v>17.5</v>
      </c>
      <c r="C10" s="9">
        <v>7.5</v>
      </c>
      <c r="D10">
        <v>0</v>
      </c>
      <c r="E10" s="9">
        <v>5.5</v>
      </c>
      <c r="F10" s="9">
        <v>5.7</v>
      </c>
      <c r="G10" s="9">
        <v>7.4333333333333327</v>
      </c>
      <c r="H10" s="9">
        <v>6.8291666666666666</v>
      </c>
      <c r="I10" s="9">
        <v>0.52083333333333315</v>
      </c>
      <c r="J10" t="s">
        <v>19</v>
      </c>
      <c r="K10" s="9">
        <v>0.4</v>
      </c>
      <c r="L10" s="9">
        <v>9.9</v>
      </c>
      <c r="M10" s="9">
        <v>78.399999999999991</v>
      </c>
      <c r="N10" s="9">
        <v>5.8</v>
      </c>
      <c r="O10" s="10">
        <v>0.5625</v>
      </c>
      <c r="P10" t="s">
        <v>24</v>
      </c>
      <c r="Q10" s="9">
        <v>8.6</v>
      </c>
      <c r="R10" s="9">
        <v>10.316666666666666</v>
      </c>
      <c r="S10" s="9">
        <v>1010.5</v>
      </c>
      <c r="T10" s="11">
        <v>1008.8</v>
      </c>
      <c r="U10" s="9"/>
      <c r="AA10" s="10"/>
    </row>
    <row r="11" spans="1:27" x14ac:dyDescent="0.25">
      <c r="A11" s="8">
        <v>9</v>
      </c>
      <c r="B11" s="9">
        <v>15.4</v>
      </c>
      <c r="C11" s="9">
        <v>0.9</v>
      </c>
      <c r="D11">
        <v>0.2</v>
      </c>
      <c r="E11" s="9">
        <v>-1.2</v>
      </c>
      <c r="F11" s="9">
        <v>0.7</v>
      </c>
      <c r="G11" s="9">
        <v>7.7666666666666666</v>
      </c>
      <c r="H11" s="9">
        <v>6.9624999999999995</v>
      </c>
      <c r="I11" s="9">
        <v>0.5010416666666665</v>
      </c>
      <c r="J11" t="s">
        <v>21</v>
      </c>
      <c r="K11" s="9">
        <v>0.9</v>
      </c>
      <c r="L11" s="9">
        <v>3.9</v>
      </c>
      <c r="M11" s="9">
        <v>87.658333333333346</v>
      </c>
      <c r="N11" s="9">
        <v>4</v>
      </c>
      <c r="O11" s="10">
        <v>0.57291666666666663</v>
      </c>
      <c r="P11" t="s">
        <v>21</v>
      </c>
      <c r="Q11" s="9">
        <v>5.8</v>
      </c>
      <c r="R11" s="9">
        <v>5.6166666666666645</v>
      </c>
      <c r="S11" s="9">
        <v>1007.8</v>
      </c>
      <c r="T11" s="11">
        <v>1005.3</v>
      </c>
      <c r="U11" s="9"/>
      <c r="AA11" s="10"/>
    </row>
    <row r="12" spans="1:27" x14ac:dyDescent="0.25">
      <c r="A12" s="8">
        <v>10</v>
      </c>
      <c r="B12" s="9">
        <v>7.6</v>
      </c>
      <c r="C12" s="9">
        <v>-1.7</v>
      </c>
      <c r="D12">
        <v>0.8</v>
      </c>
      <c r="E12" s="9">
        <v>-4.0999999999999996</v>
      </c>
      <c r="F12" s="9">
        <v>-1</v>
      </c>
      <c r="G12" s="9">
        <v>7.5125000000000037</v>
      </c>
      <c r="H12" s="9">
        <v>7.1041666666666634</v>
      </c>
      <c r="I12" s="9">
        <v>2.5604166666666668</v>
      </c>
      <c r="J12" t="s">
        <v>23</v>
      </c>
      <c r="K12" s="9">
        <v>0.9</v>
      </c>
      <c r="L12" s="9">
        <v>5.2</v>
      </c>
      <c r="M12" s="9">
        <v>88.8125</v>
      </c>
      <c r="N12" s="9">
        <v>12.5</v>
      </c>
      <c r="O12" s="10">
        <v>0.59375</v>
      </c>
      <c r="P12" t="s">
        <v>21</v>
      </c>
      <c r="Q12" s="9">
        <v>0.5</v>
      </c>
      <c r="R12" s="9">
        <v>3.7541666666666669</v>
      </c>
      <c r="S12" s="9">
        <v>1007.6</v>
      </c>
      <c r="T12" s="11">
        <v>1012.3</v>
      </c>
      <c r="U12" s="9"/>
      <c r="AA12" s="10"/>
    </row>
    <row r="13" spans="1:27" x14ac:dyDescent="0.25">
      <c r="A13" s="8">
        <v>11</v>
      </c>
      <c r="B13" s="9">
        <v>9</v>
      </c>
      <c r="C13" s="9">
        <v>1</v>
      </c>
      <c r="D13">
        <v>0.8</v>
      </c>
      <c r="E13" s="9">
        <v>-1.3</v>
      </c>
      <c r="F13" s="9">
        <v>0.1</v>
      </c>
      <c r="G13" s="9">
        <v>6.9833333333333316</v>
      </c>
      <c r="H13" s="9">
        <v>7.1999999999999984</v>
      </c>
      <c r="I13" s="9">
        <v>2.1656249999999999</v>
      </c>
      <c r="J13" t="s">
        <v>22</v>
      </c>
      <c r="K13" s="9">
        <v>2.7</v>
      </c>
      <c r="L13" s="9">
        <v>3</v>
      </c>
      <c r="M13" s="9">
        <v>77.787500000000009</v>
      </c>
      <c r="N13" s="9">
        <v>8.5</v>
      </c>
      <c r="O13" s="10">
        <v>0.41666666666666669</v>
      </c>
      <c r="P13" t="s">
        <v>22</v>
      </c>
      <c r="Q13" s="9">
        <v>2.5</v>
      </c>
      <c r="R13" s="9">
        <v>4.3875000000000002</v>
      </c>
      <c r="S13" s="9">
        <v>1011.2</v>
      </c>
      <c r="T13" s="11">
        <v>1005.6</v>
      </c>
      <c r="U13" s="9"/>
      <c r="AA13" s="10"/>
    </row>
    <row r="14" spans="1:27" x14ac:dyDescent="0.25">
      <c r="A14" s="8">
        <v>12</v>
      </c>
      <c r="B14" s="9">
        <v>8</v>
      </c>
      <c r="C14" s="9">
        <v>1.6</v>
      </c>
      <c r="D14">
        <v>4</v>
      </c>
      <c r="E14" s="9">
        <v>-0.7</v>
      </c>
      <c r="F14" s="9">
        <v>1</v>
      </c>
      <c r="G14" s="9">
        <v>6.9749999999999988</v>
      </c>
      <c r="H14" s="9">
        <v>7.1999999999999984</v>
      </c>
      <c r="I14" s="9">
        <v>3.0374999999999992</v>
      </c>
      <c r="J14" t="s">
        <v>23</v>
      </c>
      <c r="K14" s="9">
        <v>2.2000000000000002</v>
      </c>
      <c r="L14" s="11">
        <v>3.1</v>
      </c>
      <c r="M14" s="9">
        <v>83.379166666666677</v>
      </c>
      <c r="N14" s="9">
        <v>13.9</v>
      </c>
      <c r="O14" s="10">
        <v>0.47916666666666669</v>
      </c>
      <c r="P14" t="s">
        <v>21</v>
      </c>
      <c r="Q14" s="9">
        <v>3.7</v>
      </c>
      <c r="R14" s="9">
        <v>3.6708333333333325</v>
      </c>
      <c r="S14" s="9">
        <v>1003.2</v>
      </c>
      <c r="T14" s="11">
        <v>1005.5</v>
      </c>
      <c r="U14" s="9"/>
      <c r="AA14" s="10"/>
    </row>
    <row r="15" spans="1:27" x14ac:dyDescent="0.25">
      <c r="A15" s="8">
        <v>13</v>
      </c>
      <c r="B15" s="9">
        <v>6.5</v>
      </c>
      <c r="C15" s="9">
        <v>1.1000000000000001</v>
      </c>
      <c r="D15">
        <v>1</v>
      </c>
      <c r="E15" s="9">
        <v>-1</v>
      </c>
      <c r="F15" s="9">
        <v>0.2</v>
      </c>
      <c r="G15" s="9">
        <v>6.9000000000000012</v>
      </c>
      <c r="H15" s="9">
        <v>7.1999999999999984</v>
      </c>
      <c r="I15" s="9">
        <v>2.2302083333333331</v>
      </c>
      <c r="J15" t="s">
        <v>22</v>
      </c>
      <c r="K15" s="9">
        <v>2.7</v>
      </c>
      <c r="L15" s="9">
        <v>3.6</v>
      </c>
      <c r="M15" s="9">
        <v>87.899999999999991</v>
      </c>
      <c r="N15" s="9">
        <v>11.2</v>
      </c>
      <c r="O15" s="10">
        <v>0.33333333333333331</v>
      </c>
      <c r="P15" t="s">
        <v>22</v>
      </c>
      <c r="Q15" s="9">
        <v>1.8</v>
      </c>
      <c r="R15" s="9">
        <v>3.3000000000000003</v>
      </c>
      <c r="S15" s="9">
        <v>1005.4</v>
      </c>
      <c r="T15" s="11">
        <v>1006.9</v>
      </c>
      <c r="U15" s="9"/>
      <c r="AA15" s="10"/>
    </row>
    <row r="16" spans="1:27" x14ac:dyDescent="0.25">
      <c r="A16" s="8">
        <v>14</v>
      </c>
      <c r="B16" s="9">
        <v>8.9</v>
      </c>
      <c r="C16" s="9">
        <v>0.6</v>
      </c>
      <c r="D16">
        <v>0.8</v>
      </c>
      <c r="E16" s="9">
        <v>-1</v>
      </c>
      <c r="F16" s="9">
        <v>0.9</v>
      </c>
      <c r="G16" s="9">
        <v>6.8500000000000005</v>
      </c>
      <c r="H16" s="9">
        <v>7.1999999999999984</v>
      </c>
      <c r="I16" s="9">
        <v>1.4645833333333345</v>
      </c>
      <c r="J16" t="s">
        <v>23</v>
      </c>
      <c r="K16" s="9">
        <v>1.8</v>
      </c>
      <c r="L16" s="9">
        <v>4.0999999999999996</v>
      </c>
      <c r="M16" s="9">
        <v>83.49166666666666</v>
      </c>
      <c r="N16" s="9">
        <v>9.8000000000000007</v>
      </c>
      <c r="O16" s="10">
        <v>0.58333333333333337</v>
      </c>
      <c r="P16" t="s">
        <v>21</v>
      </c>
      <c r="Q16" s="9">
        <v>2.9</v>
      </c>
      <c r="R16" s="9">
        <v>3.5874999999999999</v>
      </c>
      <c r="S16" s="9">
        <v>1011.5</v>
      </c>
      <c r="T16" s="11">
        <v>1019.8</v>
      </c>
      <c r="U16" s="9"/>
      <c r="AA16" s="10"/>
    </row>
    <row r="17" spans="1:27" x14ac:dyDescent="0.25">
      <c r="A17" s="8">
        <v>15</v>
      </c>
      <c r="B17" s="9">
        <v>10.199999999999999</v>
      </c>
      <c r="C17" s="9">
        <v>-1.3</v>
      </c>
      <c r="D17">
        <v>0</v>
      </c>
      <c r="E17" s="9">
        <v>-3.9</v>
      </c>
      <c r="F17" s="9">
        <v>-1.8</v>
      </c>
      <c r="G17" s="9">
        <v>6.7166666666666659</v>
      </c>
      <c r="H17" s="9">
        <v>7.195833333333332</v>
      </c>
      <c r="I17" s="9">
        <v>0.56770833333333293</v>
      </c>
      <c r="J17" t="s">
        <v>42</v>
      </c>
      <c r="K17" s="9">
        <v>0</v>
      </c>
      <c r="L17" s="9">
        <v>4.5</v>
      </c>
      <c r="M17" s="9">
        <v>83.8125</v>
      </c>
      <c r="N17" s="9">
        <v>5.4</v>
      </c>
      <c r="O17" s="10">
        <v>0.4375</v>
      </c>
      <c r="P17" t="s">
        <v>40</v>
      </c>
      <c r="Q17" s="9">
        <v>4.7</v>
      </c>
      <c r="R17" s="9">
        <v>2.9708333333333337</v>
      </c>
      <c r="S17" s="9">
        <v>1024.5999999999999</v>
      </c>
      <c r="T17" s="11">
        <v>1025.5</v>
      </c>
      <c r="U17" s="9"/>
      <c r="AA17" s="10"/>
    </row>
    <row r="18" spans="1:27" x14ac:dyDescent="0.25">
      <c r="A18" s="8">
        <v>16</v>
      </c>
      <c r="B18" s="9">
        <v>9.6999999999999993</v>
      </c>
      <c r="C18" s="9">
        <v>-1.7</v>
      </c>
      <c r="D18">
        <v>0.6</v>
      </c>
      <c r="E18" s="9">
        <v>-4.3</v>
      </c>
      <c r="F18" s="9">
        <v>-1.7</v>
      </c>
      <c r="G18" s="9">
        <v>6.5750000000000002</v>
      </c>
      <c r="H18" s="9">
        <v>7.1583333333333323</v>
      </c>
      <c r="I18" s="9">
        <v>1.7677083333333317</v>
      </c>
      <c r="J18" t="s">
        <v>24</v>
      </c>
      <c r="K18" s="9">
        <v>0.9</v>
      </c>
      <c r="L18" s="9">
        <v>5.9</v>
      </c>
      <c r="M18" s="9">
        <v>85.762500000000003</v>
      </c>
      <c r="N18" s="9">
        <v>9.4</v>
      </c>
      <c r="O18" s="10">
        <v>0.61458333333333337</v>
      </c>
      <c r="P18" t="s">
        <v>21</v>
      </c>
      <c r="Q18" s="9">
        <v>1.4</v>
      </c>
      <c r="R18" s="9">
        <v>4.6166666666666663</v>
      </c>
      <c r="S18" s="9">
        <v>1027.2</v>
      </c>
      <c r="T18" s="11">
        <v>1030.4000000000001</v>
      </c>
      <c r="U18" s="9"/>
      <c r="AA18" s="10"/>
    </row>
    <row r="19" spans="1:27" x14ac:dyDescent="0.25">
      <c r="A19" s="8">
        <v>17</v>
      </c>
      <c r="B19" s="9">
        <v>8.8000000000000007</v>
      </c>
      <c r="C19" s="9">
        <v>1.8</v>
      </c>
      <c r="D19">
        <v>0</v>
      </c>
      <c r="E19" s="9">
        <v>-0.3</v>
      </c>
      <c r="F19" s="9">
        <v>1.8</v>
      </c>
      <c r="G19" s="9">
        <v>6.8000000000000007</v>
      </c>
      <c r="H19" s="9">
        <v>7.12083333333333</v>
      </c>
      <c r="I19" s="9">
        <v>1.625</v>
      </c>
      <c r="J19" t="s">
        <v>21</v>
      </c>
      <c r="K19" s="9">
        <v>2.2000000000000002</v>
      </c>
      <c r="L19" s="9">
        <v>5</v>
      </c>
      <c r="M19" s="9">
        <v>80.566666666666649</v>
      </c>
      <c r="N19" s="9">
        <v>8.5</v>
      </c>
      <c r="O19" s="10">
        <v>0.6875</v>
      </c>
      <c r="P19" t="s">
        <v>24</v>
      </c>
      <c r="Q19" s="9">
        <v>3.7</v>
      </c>
      <c r="R19" s="9">
        <v>4.2833333333333332</v>
      </c>
      <c r="S19" s="9">
        <v>1032.0999999999999</v>
      </c>
      <c r="T19" s="11">
        <v>1031</v>
      </c>
      <c r="U19" s="9"/>
      <c r="AA19" s="10"/>
    </row>
    <row r="20" spans="1:27" x14ac:dyDescent="0.25">
      <c r="A20" s="8">
        <v>18</v>
      </c>
      <c r="B20" s="9">
        <v>10.1</v>
      </c>
      <c r="C20" s="9">
        <v>-2.9</v>
      </c>
      <c r="D20">
        <v>0</v>
      </c>
      <c r="E20" s="9">
        <v>-5.8</v>
      </c>
      <c r="F20" s="9">
        <v>-3.8</v>
      </c>
      <c r="G20" s="9">
        <v>6.6291666666666673</v>
      </c>
      <c r="H20" s="9">
        <v>7.099999999999997</v>
      </c>
      <c r="I20" s="9">
        <v>1.039583333333334</v>
      </c>
      <c r="J20" t="s">
        <v>20</v>
      </c>
      <c r="K20" s="9">
        <v>0.4</v>
      </c>
      <c r="L20" s="9">
        <v>3.6</v>
      </c>
      <c r="M20" s="9">
        <v>78.604166666666671</v>
      </c>
      <c r="N20" s="9">
        <v>8.5</v>
      </c>
      <c r="O20" s="10">
        <v>0.625</v>
      </c>
      <c r="P20" t="s">
        <v>24</v>
      </c>
      <c r="Q20" s="9">
        <v>10</v>
      </c>
      <c r="R20" s="9">
        <v>2.9958333333333336</v>
      </c>
      <c r="S20" s="9">
        <v>1029</v>
      </c>
      <c r="T20" s="11">
        <v>1024.5999999999999</v>
      </c>
      <c r="U20" s="9"/>
      <c r="AA20" s="10"/>
    </row>
    <row r="21" spans="1:27" x14ac:dyDescent="0.25">
      <c r="A21" s="8">
        <v>19</v>
      </c>
      <c r="B21" s="9">
        <v>12.2</v>
      </c>
      <c r="C21" s="9">
        <v>-3.7</v>
      </c>
      <c r="D21">
        <v>0</v>
      </c>
      <c r="E21" s="9">
        <v>-6.4</v>
      </c>
      <c r="F21" s="9">
        <v>-3.8</v>
      </c>
      <c r="G21" s="9">
        <v>6.575000000000002</v>
      </c>
      <c r="H21" s="9">
        <v>7.1041666666666643</v>
      </c>
      <c r="I21" s="9">
        <v>0.49583333333333307</v>
      </c>
      <c r="J21" t="s">
        <v>19</v>
      </c>
      <c r="K21" s="9">
        <v>0.9</v>
      </c>
      <c r="L21" s="9">
        <v>2.2000000000000002</v>
      </c>
      <c r="M21" s="9">
        <v>77.166666666666671</v>
      </c>
      <c r="N21" s="9">
        <v>6.3</v>
      </c>
      <c r="O21" s="10">
        <v>0.54166666666666663</v>
      </c>
      <c r="P21" t="s">
        <v>19</v>
      </c>
      <c r="Q21" s="9">
        <v>10</v>
      </c>
      <c r="R21" s="9">
        <v>3.6249999999999996</v>
      </c>
      <c r="S21" s="9">
        <v>1022.9</v>
      </c>
      <c r="T21" s="11">
        <v>1020.2</v>
      </c>
      <c r="U21" s="9"/>
      <c r="AA21" s="10"/>
    </row>
    <row r="22" spans="1:27" x14ac:dyDescent="0.25">
      <c r="A22" s="8">
        <v>20</v>
      </c>
      <c r="B22" s="9">
        <v>15.5</v>
      </c>
      <c r="C22" s="9">
        <v>-1.8</v>
      </c>
      <c r="D22">
        <v>0</v>
      </c>
      <c r="E22" s="9">
        <v>-4.8</v>
      </c>
      <c r="F22" s="9">
        <v>-2.1</v>
      </c>
      <c r="G22" s="9">
        <v>6.729166666666667</v>
      </c>
      <c r="H22" s="9">
        <v>7.099999999999997</v>
      </c>
      <c r="I22" s="9">
        <v>0.54270833333333324</v>
      </c>
      <c r="J22" t="s">
        <v>18</v>
      </c>
      <c r="K22" s="9">
        <v>0.4</v>
      </c>
      <c r="L22" s="9">
        <v>5.2</v>
      </c>
      <c r="M22" s="9">
        <v>68.999999999999986</v>
      </c>
      <c r="N22" s="9">
        <v>5.8</v>
      </c>
      <c r="O22" s="10">
        <v>0.66666666666666663</v>
      </c>
      <c r="P22" t="s">
        <v>24</v>
      </c>
      <c r="Q22" s="9">
        <v>10.1</v>
      </c>
      <c r="R22" s="9">
        <v>5.8166666666666673</v>
      </c>
      <c r="S22" s="9">
        <v>1020.8</v>
      </c>
      <c r="T22" s="11">
        <v>1017.2</v>
      </c>
      <c r="U22" s="9"/>
      <c r="AA22" s="10"/>
    </row>
    <row r="23" spans="1:27" x14ac:dyDescent="0.25">
      <c r="A23" s="8">
        <v>21</v>
      </c>
      <c r="B23" s="9">
        <v>16.399999999999999</v>
      </c>
      <c r="C23" s="9">
        <v>0.2</v>
      </c>
      <c r="D23">
        <v>0.4</v>
      </c>
      <c r="E23" s="9">
        <v>-1.5</v>
      </c>
      <c r="F23" s="9">
        <v>0.7</v>
      </c>
      <c r="G23" s="9">
        <v>7.137500000000002</v>
      </c>
      <c r="H23" s="9">
        <v>7.1083333333333307</v>
      </c>
      <c r="I23" s="9">
        <v>1.0468750000000002</v>
      </c>
      <c r="J23" t="s">
        <v>22</v>
      </c>
      <c r="K23" s="9">
        <v>0.4</v>
      </c>
      <c r="L23" s="9">
        <v>7.8</v>
      </c>
      <c r="M23" s="9">
        <v>81.979166666666686</v>
      </c>
      <c r="N23" s="9">
        <v>7.6</v>
      </c>
      <c r="O23" s="10">
        <v>0.76041666666666663</v>
      </c>
      <c r="P23" t="s">
        <v>24</v>
      </c>
      <c r="Q23" s="9">
        <v>4.4000000000000004</v>
      </c>
      <c r="R23" s="9">
        <v>6.9458333333333329</v>
      </c>
      <c r="S23" s="9">
        <v>1012.2</v>
      </c>
      <c r="T23" s="11">
        <v>1003</v>
      </c>
      <c r="U23" s="9"/>
      <c r="AA23" s="10"/>
    </row>
    <row r="24" spans="1:27" x14ac:dyDescent="0.25">
      <c r="A24" s="8">
        <v>22</v>
      </c>
      <c r="B24" s="9">
        <v>13.5</v>
      </c>
      <c r="C24" s="9">
        <v>6.2</v>
      </c>
      <c r="D24">
        <v>8.4</v>
      </c>
      <c r="E24" s="9">
        <v>4.0999999999999996</v>
      </c>
      <c r="F24" s="9">
        <v>5.6</v>
      </c>
      <c r="G24" s="9">
        <v>7.5958333333333341</v>
      </c>
      <c r="H24" s="9">
        <v>7.1999999999999984</v>
      </c>
      <c r="I24" s="9">
        <v>0.70104166666666601</v>
      </c>
      <c r="J24" t="s">
        <v>23</v>
      </c>
      <c r="K24" s="9">
        <v>0</v>
      </c>
      <c r="L24" s="9">
        <v>8.6999999999999993</v>
      </c>
      <c r="M24" s="9">
        <v>93.22499999999998</v>
      </c>
      <c r="N24" s="9">
        <v>5.4</v>
      </c>
      <c r="O24" s="10">
        <v>0.58333333333333337</v>
      </c>
      <c r="P24" t="s">
        <v>20</v>
      </c>
      <c r="Q24" s="9">
        <v>0.1</v>
      </c>
      <c r="R24" s="9">
        <v>8.6083333333333343</v>
      </c>
      <c r="S24" s="9">
        <v>1001.6</v>
      </c>
      <c r="T24" s="11">
        <v>1002.8</v>
      </c>
      <c r="U24" s="9"/>
      <c r="AA24" s="10"/>
    </row>
    <row r="25" spans="1:27" x14ac:dyDescent="0.25">
      <c r="A25" s="8">
        <v>23</v>
      </c>
      <c r="B25" s="9">
        <v>7.9</v>
      </c>
      <c r="C25" s="9">
        <v>6.2</v>
      </c>
      <c r="D25">
        <v>0.2</v>
      </c>
      <c r="E25" s="9">
        <v>5.3</v>
      </c>
      <c r="F25" s="9">
        <v>6.6</v>
      </c>
      <c r="G25" s="9">
        <v>7.9750000000000014</v>
      </c>
      <c r="H25" s="9">
        <v>7.2958333333333352</v>
      </c>
      <c r="I25" s="9">
        <v>2.3239583333333331</v>
      </c>
      <c r="J25" t="s">
        <v>21</v>
      </c>
      <c r="K25" s="9">
        <v>2.7</v>
      </c>
      <c r="L25" s="9">
        <v>6.7</v>
      </c>
      <c r="M25" s="9">
        <v>90.012500000000003</v>
      </c>
      <c r="N25" s="9">
        <v>8</v>
      </c>
      <c r="O25" s="10">
        <v>0.53125</v>
      </c>
      <c r="P25" t="s">
        <v>24</v>
      </c>
      <c r="Q25" s="9">
        <v>0.2</v>
      </c>
      <c r="R25" s="9">
        <v>6.395833333333333</v>
      </c>
      <c r="S25" s="9">
        <v>1006.2</v>
      </c>
      <c r="T25" s="11">
        <v>1014.4</v>
      </c>
      <c r="U25" s="9"/>
      <c r="AA25" s="10"/>
    </row>
    <row r="26" spans="1:27" x14ac:dyDescent="0.25">
      <c r="A26" s="8">
        <v>24</v>
      </c>
      <c r="B26" s="9">
        <v>14.7</v>
      </c>
      <c r="C26" s="9">
        <v>1.3</v>
      </c>
      <c r="D26">
        <v>0.2</v>
      </c>
      <c r="E26" s="9">
        <v>-1.2</v>
      </c>
      <c r="F26" s="9">
        <v>0</v>
      </c>
      <c r="G26" s="9">
        <v>7.8500000000000005</v>
      </c>
      <c r="H26" s="9">
        <v>7.4125000000000023</v>
      </c>
      <c r="I26" s="9">
        <v>1.0760416666666675</v>
      </c>
      <c r="J26" t="s">
        <v>19</v>
      </c>
      <c r="K26" s="9">
        <v>0.4</v>
      </c>
      <c r="L26" s="9">
        <v>5.6</v>
      </c>
      <c r="M26" s="9">
        <v>72.970833333333346</v>
      </c>
      <c r="N26" s="9">
        <v>8.9</v>
      </c>
      <c r="O26" s="10">
        <v>0.70833333333333337</v>
      </c>
      <c r="P26" t="s">
        <v>19</v>
      </c>
      <c r="Q26" s="9">
        <v>6.7</v>
      </c>
      <c r="R26" s="9">
        <v>7.6041666666666652</v>
      </c>
      <c r="S26" s="9">
        <v>1018</v>
      </c>
      <c r="T26" s="11">
        <v>1017.4</v>
      </c>
      <c r="U26" s="9"/>
      <c r="AA26" s="10"/>
    </row>
    <row r="27" spans="1:27" x14ac:dyDescent="0.25">
      <c r="A27" s="8">
        <v>25</v>
      </c>
      <c r="B27" s="9">
        <v>16.2</v>
      </c>
      <c r="C27" s="9">
        <v>5.5</v>
      </c>
      <c r="D27">
        <v>0</v>
      </c>
      <c r="E27" s="9">
        <v>3.6</v>
      </c>
      <c r="F27" s="9">
        <v>5.7</v>
      </c>
      <c r="G27" s="9">
        <v>8.2666666666666675</v>
      </c>
      <c r="H27" s="9">
        <v>7.4874999999999998</v>
      </c>
      <c r="I27" s="9">
        <v>1.4739583333333337</v>
      </c>
      <c r="J27" t="s">
        <v>23</v>
      </c>
      <c r="K27" s="9">
        <v>2.7</v>
      </c>
      <c r="L27" s="9">
        <v>13.7</v>
      </c>
      <c r="M27" s="9">
        <v>76.937499999999986</v>
      </c>
      <c r="N27" s="9">
        <v>8.5</v>
      </c>
      <c r="O27" s="10">
        <v>0.41666666666666669</v>
      </c>
      <c r="P27" t="s">
        <v>41</v>
      </c>
      <c r="Q27" s="9">
        <v>5.4</v>
      </c>
      <c r="R27" s="9">
        <v>10.637500000000003</v>
      </c>
      <c r="S27" s="9">
        <v>1018.8</v>
      </c>
      <c r="T27" s="11">
        <v>1023.1</v>
      </c>
      <c r="U27" s="9"/>
      <c r="AA27" s="10"/>
    </row>
    <row r="28" spans="1:27" x14ac:dyDescent="0.25">
      <c r="A28" s="8">
        <v>26</v>
      </c>
      <c r="B28" s="9">
        <v>14.6</v>
      </c>
      <c r="C28" s="9">
        <v>0.7</v>
      </c>
      <c r="D28">
        <v>0</v>
      </c>
      <c r="E28" s="9">
        <v>-1.8</v>
      </c>
      <c r="F28" s="9">
        <v>0.7</v>
      </c>
      <c r="G28" s="9">
        <v>8.6958333333333346</v>
      </c>
      <c r="H28" s="9">
        <v>7.6083333333333298</v>
      </c>
      <c r="I28" s="9">
        <v>1.1333333333333342</v>
      </c>
      <c r="J28" t="s">
        <v>19</v>
      </c>
      <c r="K28" s="9">
        <v>0.9</v>
      </c>
      <c r="L28" s="9">
        <v>7.5</v>
      </c>
      <c r="M28" s="9">
        <v>78.537499999999994</v>
      </c>
      <c r="N28" s="9">
        <v>9.8000000000000007</v>
      </c>
      <c r="O28" s="10">
        <v>0.73958333333333337</v>
      </c>
      <c r="P28" t="s">
        <v>19</v>
      </c>
      <c r="Q28" s="9">
        <v>11.4</v>
      </c>
      <c r="R28" s="9">
        <v>8.0916666666666668</v>
      </c>
      <c r="S28" s="9">
        <v>1023.1</v>
      </c>
      <c r="T28" s="11">
        <v>1020.1</v>
      </c>
      <c r="U28" s="9"/>
      <c r="AA28" s="10"/>
    </row>
    <row r="29" spans="1:27" x14ac:dyDescent="0.25">
      <c r="A29" s="8">
        <v>27</v>
      </c>
      <c r="B29" s="9">
        <v>13.6</v>
      </c>
      <c r="C29" s="9">
        <v>7.3</v>
      </c>
      <c r="D29">
        <v>0</v>
      </c>
      <c r="E29" s="9">
        <v>3.3</v>
      </c>
      <c r="F29" s="9">
        <v>5.0999999999999996</v>
      </c>
      <c r="G29" s="9">
        <v>8.8708333333333353</v>
      </c>
      <c r="H29" s="9">
        <v>7.75416666666667</v>
      </c>
      <c r="I29" s="9">
        <v>2.6166666666666649</v>
      </c>
      <c r="J29" t="s">
        <v>19</v>
      </c>
      <c r="K29" s="9">
        <v>2.2000000000000002</v>
      </c>
      <c r="L29" s="9">
        <v>10.8</v>
      </c>
      <c r="M29" s="9">
        <v>79.787499999999994</v>
      </c>
      <c r="N29" s="9">
        <v>14.8</v>
      </c>
      <c r="O29" s="10">
        <v>0.60416666666666663</v>
      </c>
      <c r="P29" t="s">
        <v>19</v>
      </c>
      <c r="Q29" s="9">
        <v>3.9</v>
      </c>
      <c r="R29" s="9">
        <v>10.725000000000001</v>
      </c>
      <c r="S29" s="9">
        <v>1016.3</v>
      </c>
      <c r="T29" s="11">
        <v>1005.9</v>
      </c>
      <c r="U29" s="9"/>
      <c r="AA29" s="10"/>
    </row>
    <row r="30" spans="1:27" x14ac:dyDescent="0.25">
      <c r="A30" s="8">
        <v>28</v>
      </c>
      <c r="B30" s="9">
        <v>10.8</v>
      </c>
      <c r="C30" s="9">
        <v>6.4</v>
      </c>
      <c r="D30">
        <v>0</v>
      </c>
      <c r="E30" s="9">
        <v>4.0999999999999996</v>
      </c>
      <c r="F30" s="9">
        <v>4.8</v>
      </c>
      <c r="G30" s="9">
        <v>9.0416666666666661</v>
      </c>
      <c r="H30" s="9">
        <v>7.8958333333333357</v>
      </c>
      <c r="I30" s="9">
        <v>3.5364583333333353</v>
      </c>
      <c r="J30" t="s">
        <v>18</v>
      </c>
      <c r="K30" s="9">
        <v>3.1</v>
      </c>
      <c r="L30" s="9">
        <v>7.9</v>
      </c>
      <c r="M30" s="9">
        <v>68.600000000000009</v>
      </c>
      <c r="N30" s="9">
        <v>15.6</v>
      </c>
      <c r="O30" s="10">
        <v>0.55208333333333337</v>
      </c>
      <c r="P30" t="s">
        <v>18</v>
      </c>
      <c r="Q30" s="9">
        <v>7.8</v>
      </c>
      <c r="R30" s="9">
        <v>8.0666666666666682</v>
      </c>
      <c r="S30" s="9">
        <v>1005.1</v>
      </c>
      <c r="T30" s="11">
        <v>1011.3</v>
      </c>
      <c r="U30" s="9"/>
      <c r="AA30" s="10"/>
    </row>
    <row r="31" spans="1:27" x14ac:dyDescent="0.25">
      <c r="A31" s="8">
        <v>29</v>
      </c>
      <c r="B31" s="9">
        <v>11.5</v>
      </c>
      <c r="C31" s="9">
        <v>3.3</v>
      </c>
      <c r="D31">
        <v>0.2</v>
      </c>
      <c r="E31" s="9">
        <v>-0.4</v>
      </c>
      <c r="F31" s="9">
        <v>1.1000000000000001</v>
      </c>
      <c r="G31" s="9">
        <v>8.74583333333333</v>
      </c>
      <c r="H31" s="9">
        <v>8.0416666666666643</v>
      </c>
      <c r="I31" s="9">
        <v>3.2031249999999996</v>
      </c>
      <c r="J31" t="s">
        <v>19</v>
      </c>
      <c r="K31" s="9">
        <v>2.7</v>
      </c>
      <c r="L31" s="9">
        <v>7.2</v>
      </c>
      <c r="M31" s="9">
        <v>71.841666666666669</v>
      </c>
      <c r="N31" s="9">
        <v>17.899999999999999</v>
      </c>
      <c r="O31" s="10">
        <v>0.91666666666666663</v>
      </c>
      <c r="P31" t="s">
        <v>18</v>
      </c>
      <c r="Q31" s="9">
        <v>3.1</v>
      </c>
      <c r="R31" s="9">
        <v>7.8208333333333337</v>
      </c>
      <c r="S31" s="9">
        <v>1017.5</v>
      </c>
      <c r="T31" s="11">
        <v>1006.9</v>
      </c>
      <c r="U31" s="9"/>
      <c r="AA31" s="10"/>
    </row>
    <row r="32" spans="1:27" x14ac:dyDescent="0.25">
      <c r="A32" s="8">
        <v>30</v>
      </c>
      <c r="B32" s="9">
        <v>16.100000000000001</v>
      </c>
      <c r="C32" s="9">
        <v>7.3</v>
      </c>
      <c r="D32">
        <v>0</v>
      </c>
      <c r="E32" s="9">
        <v>5.6</v>
      </c>
      <c r="F32" s="9">
        <v>4.8</v>
      </c>
      <c r="G32" s="9">
        <v>8.6125000000000025</v>
      </c>
      <c r="H32" s="9">
        <v>8.1041666666666625</v>
      </c>
      <c r="I32" s="9">
        <v>3.5197916666666664</v>
      </c>
      <c r="J32" t="s">
        <v>23</v>
      </c>
      <c r="K32" s="9">
        <v>6.3</v>
      </c>
      <c r="L32" s="9">
        <v>10.9</v>
      </c>
      <c r="M32" s="9">
        <v>63.691666666666656</v>
      </c>
      <c r="N32" s="9">
        <v>16.5</v>
      </c>
      <c r="O32" s="10">
        <v>0.27083333333333331</v>
      </c>
      <c r="P32" t="s">
        <v>23</v>
      </c>
      <c r="Q32" s="9">
        <v>7.8</v>
      </c>
      <c r="R32" s="9">
        <v>10.3375</v>
      </c>
      <c r="S32" s="9">
        <v>1014</v>
      </c>
      <c r="T32" s="11">
        <v>1025.5999999999999</v>
      </c>
      <c r="U32" s="9"/>
      <c r="AA32" s="10"/>
    </row>
    <row r="33" spans="1:28" x14ac:dyDescent="0.25">
      <c r="A33" s="8">
        <v>31</v>
      </c>
      <c r="B33" s="9">
        <v>15</v>
      </c>
      <c r="C33" s="9">
        <v>2.4</v>
      </c>
      <c r="D33">
        <v>0</v>
      </c>
      <c r="E33" s="9">
        <v>-0.3</v>
      </c>
      <c r="F33" s="9">
        <v>2.4</v>
      </c>
      <c r="G33" s="9">
        <v>9.0173913043478251</v>
      </c>
      <c r="H33" s="9">
        <v>8.1652173913043438</v>
      </c>
      <c r="I33" s="9">
        <v>0.35833333333333311</v>
      </c>
      <c r="J33" t="s">
        <v>19</v>
      </c>
      <c r="K33" s="9">
        <v>0.4</v>
      </c>
      <c r="L33" s="9">
        <v>7.8</v>
      </c>
      <c r="M33" s="9">
        <v>75.182608695652149</v>
      </c>
      <c r="N33" s="9">
        <v>4.9000000000000004</v>
      </c>
      <c r="O33" s="10">
        <v>0.52083333333333337</v>
      </c>
      <c r="P33" t="s">
        <v>19</v>
      </c>
      <c r="Q33" s="9">
        <v>1.2</v>
      </c>
      <c r="R33" s="9">
        <v>9.6826086956521742</v>
      </c>
      <c r="S33" s="9">
        <v>1027.8</v>
      </c>
      <c r="T33" s="11">
        <v>1027.8</v>
      </c>
      <c r="U33" s="9"/>
      <c r="AA33" s="10"/>
    </row>
    <row r="34" spans="1:28" x14ac:dyDescent="0.25">
      <c r="A34" s="13" t="s">
        <v>27</v>
      </c>
      <c r="B34" s="14">
        <f>AVERAGE(B3:B33)</f>
        <v>11.961290322580645</v>
      </c>
      <c r="C34" s="14">
        <f>AVERAGE(C3:C33)</f>
        <v>2.4709677419354841</v>
      </c>
      <c r="D34" s="14">
        <f>SUM(D3:D33)</f>
        <v>20.8</v>
      </c>
      <c r="E34" s="14">
        <f>AVERAGE(E3:E33)</f>
        <v>0.16451612903225801</v>
      </c>
      <c r="F34" s="14">
        <f>AVERAGE(F3:F33)</f>
        <v>1.6935483870967742</v>
      </c>
      <c r="G34" s="14">
        <f>AVERAGE(G3:G33)</f>
        <v>7.3113136979897133</v>
      </c>
      <c r="H34" s="14">
        <f>AVERAGE(H3:H33)</f>
        <v>7.1674263674614282</v>
      </c>
      <c r="I34" s="14">
        <f>AVERAGE(I3:I33)</f>
        <v>1.6339381720430108</v>
      </c>
      <c r="J34" s="14"/>
      <c r="K34" s="14"/>
      <c r="L34" s="15">
        <f>AVERAGE(L3:L33)</f>
        <v>6.4806451612903224</v>
      </c>
      <c r="M34" s="14">
        <f>AVERAGE(M3:M33)</f>
        <v>79.478471248246834</v>
      </c>
      <c r="N34" s="14">
        <f>MAX(N3:N33)</f>
        <v>17.899999999999999</v>
      </c>
      <c r="O34" s="16"/>
      <c r="P34" s="17"/>
      <c r="Q34" s="18">
        <v>178.8</v>
      </c>
      <c r="R34" s="19">
        <f>AVERAGE(R3:R33)</f>
        <v>6.6980949041608211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17.5</v>
      </c>
      <c r="C35" s="14">
        <f>MIN(C3:C33)</f>
        <v>-3.7</v>
      </c>
      <c r="D35" s="14">
        <f>MAX(D3:D33)</f>
        <v>8.4</v>
      </c>
      <c r="E35" s="14">
        <f>MIN(E3:E33)</f>
        <v>-6.4</v>
      </c>
      <c r="F35" s="14">
        <f>MIN(F3:F33)</f>
        <v>-3.8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11.4</v>
      </c>
      <c r="R35" s="19">
        <f>MIN(R3:R33)</f>
        <v>2.9708333333333337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7.2161290322580642</v>
      </c>
      <c r="C37">
        <f>COUNTIF(C3:C33,"&lt;0")</f>
        <v>7</v>
      </c>
      <c r="D37">
        <f>COUNTIF(D3:D33,"&gt;0.1")</f>
        <v>14</v>
      </c>
      <c r="E37">
        <f>COUNTIF(E3:E33,"&lt;0")</f>
        <v>19</v>
      </c>
      <c r="Q37">
        <f>COUNTIF(Q3:Q33,"&lt;0.05")</f>
        <v>0</v>
      </c>
      <c r="AB37" s="10"/>
    </row>
    <row r="38" spans="1:28" x14ac:dyDescent="0.25">
      <c r="D38">
        <f>COUNTIF(D3:D33,"&gt;0.9")</f>
        <v>4</v>
      </c>
    </row>
    <row r="39" spans="1:28" x14ac:dyDescent="0.25">
      <c r="Q39" t="s">
        <v>29</v>
      </c>
    </row>
    <row r="41" spans="1:28" x14ac:dyDescent="0.25">
      <c r="Q41" s="9">
        <f>SUM(Q3:Q33)</f>
        <v>148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E963-ACFB-433A-9B2C-A4FF439614D8}">
  <sheetPr>
    <pageSetUpPr fitToPage="1"/>
  </sheetPr>
  <dimension ref="A1:AB41"/>
  <sheetViews>
    <sheetView workbookViewId="0">
      <selection activeCell="V3" sqref="V3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  <c r="V2" s="4" t="s">
        <v>45</v>
      </c>
    </row>
    <row r="3" spans="1:27" x14ac:dyDescent="0.25">
      <c r="A3" s="8">
        <v>1</v>
      </c>
      <c r="B3" s="9">
        <v>16</v>
      </c>
      <c r="C3" s="9">
        <v>5</v>
      </c>
      <c r="D3">
        <v>0</v>
      </c>
      <c r="E3" s="9">
        <v>2.2000000000000002</v>
      </c>
      <c r="F3" s="9">
        <v>3.4</v>
      </c>
      <c r="G3" s="9">
        <v>9.3333333333333339</v>
      </c>
      <c r="H3" s="9">
        <v>8.266666666666671</v>
      </c>
      <c r="I3" s="9">
        <v>0.95312500000000133</v>
      </c>
      <c r="J3" t="s">
        <v>25</v>
      </c>
      <c r="K3" s="9">
        <v>0.9</v>
      </c>
      <c r="L3" s="9">
        <v>9.6</v>
      </c>
      <c r="M3" s="9">
        <v>67.17916666666666</v>
      </c>
      <c r="N3" s="9">
        <v>7.6</v>
      </c>
      <c r="O3" s="10">
        <v>0.55208333333333337</v>
      </c>
      <c r="P3" t="s">
        <v>24</v>
      </c>
      <c r="Q3" s="9">
        <v>11.6</v>
      </c>
      <c r="R3" s="9">
        <v>8.7666666666666693</v>
      </c>
      <c r="S3" s="9">
        <v>1028.7</v>
      </c>
      <c r="T3" s="11">
        <v>1027.9000000000001</v>
      </c>
      <c r="U3" s="9"/>
      <c r="V3" s="9">
        <f>B3-C3</f>
        <v>11</v>
      </c>
      <c r="W3" s="9"/>
      <c r="AA3" s="10"/>
    </row>
    <row r="4" spans="1:27" x14ac:dyDescent="0.25">
      <c r="A4" s="8">
        <v>2</v>
      </c>
      <c r="B4" s="9">
        <v>13.8</v>
      </c>
      <c r="C4" s="9">
        <v>-0.2</v>
      </c>
      <c r="D4">
        <v>0</v>
      </c>
      <c r="E4" s="9">
        <v>-2.5</v>
      </c>
      <c r="F4" s="9">
        <v>0.5</v>
      </c>
      <c r="G4" s="9">
        <v>9.6041666666666679</v>
      </c>
      <c r="H4" s="9">
        <v>8.3625000000000025</v>
      </c>
      <c r="I4" s="9">
        <v>1.3666666666666674</v>
      </c>
      <c r="J4" t="s">
        <v>21</v>
      </c>
      <c r="K4" s="9">
        <v>1.3</v>
      </c>
      <c r="L4" s="9">
        <v>6.9</v>
      </c>
      <c r="M4" s="9">
        <v>78.55</v>
      </c>
      <c r="N4" s="9">
        <v>9.8000000000000007</v>
      </c>
      <c r="O4" s="10">
        <v>0.6875</v>
      </c>
      <c r="P4" t="s">
        <v>35</v>
      </c>
      <c r="Q4" s="9">
        <v>9.4</v>
      </c>
      <c r="R4" s="9">
        <v>6.8458333333333323</v>
      </c>
      <c r="S4" s="9">
        <v>1028.9000000000001</v>
      </c>
      <c r="T4" s="11">
        <v>1027.5</v>
      </c>
      <c r="U4" s="9"/>
      <c r="V4" s="9">
        <f t="shared" ref="V4:V32" si="0">B4-C4</f>
        <v>14</v>
      </c>
      <c r="AA4" s="10"/>
    </row>
    <row r="5" spans="1:27" x14ac:dyDescent="0.25">
      <c r="A5" s="8">
        <v>3</v>
      </c>
      <c r="B5" s="9">
        <v>14.2</v>
      </c>
      <c r="C5" s="9">
        <v>3.1</v>
      </c>
      <c r="D5">
        <v>0</v>
      </c>
      <c r="E5" s="9">
        <v>0.2</v>
      </c>
      <c r="F5" s="9">
        <v>2.2999999999999998</v>
      </c>
      <c r="G5" s="9">
        <v>9.7458333333333318</v>
      </c>
      <c r="H5" s="9">
        <v>8.5</v>
      </c>
      <c r="I5" s="9">
        <v>1.5895833333333351</v>
      </c>
      <c r="J5" t="s">
        <v>24</v>
      </c>
      <c r="K5" s="9">
        <v>1.8</v>
      </c>
      <c r="L5" s="9">
        <v>10</v>
      </c>
      <c r="M5" s="9">
        <v>85.091666666666654</v>
      </c>
      <c r="N5" s="9">
        <v>7.2</v>
      </c>
      <c r="O5" s="10">
        <v>0.54166666666666663</v>
      </c>
      <c r="P5" t="s">
        <v>35</v>
      </c>
      <c r="Q5" s="9">
        <v>10.5</v>
      </c>
      <c r="R5" s="9">
        <v>7.7875000000000005</v>
      </c>
      <c r="S5" s="9">
        <v>1026.0999999999999</v>
      </c>
      <c r="T5" s="11">
        <v>1024.8</v>
      </c>
      <c r="U5" s="9"/>
      <c r="V5" s="9">
        <f t="shared" si="0"/>
        <v>11.1</v>
      </c>
      <c r="AA5" s="10"/>
    </row>
    <row r="6" spans="1:27" x14ac:dyDescent="0.25">
      <c r="A6" s="8">
        <v>4</v>
      </c>
      <c r="B6" s="9">
        <v>13.7</v>
      </c>
      <c r="C6" s="9">
        <v>3.3</v>
      </c>
      <c r="D6">
        <v>0</v>
      </c>
      <c r="E6" s="9">
        <v>0.1</v>
      </c>
      <c r="F6" s="9">
        <v>2.5</v>
      </c>
      <c r="G6" s="9">
        <v>10.033333333333335</v>
      </c>
      <c r="H6" s="9">
        <v>8.608333333333329</v>
      </c>
      <c r="I6" s="9">
        <v>2.2291666666666639</v>
      </c>
      <c r="J6" t="s">
        <v>21</v>
      </c>
      <c r="K6" s="9">
        <v>2.7</v>
      </c>
      <c r="L6" s="9">
        <v>9.6999999999999993</v>
      </c>
      <c r="M6" s="9">
        <v>82.425000000000011</v>
      </c>
      <c r="N6" s="9">
        <v>8.9</v>
      </c>
      <c r="O6" s="10">
        <v>0.5625</v>
      </c>
      <c r="P6" t="s">
        <v>24</v>
      </c>
      <c r="Q6" s="9">
        <v>11.1</v>
      </c>
      <c r="R6" s="9">
        <v>7.8333333333333348</v>
      </c>
      <c r="S6" s="9">
        <v>1026.5999999999999</v>
      </c>
      <c r="T6" s="11">
        <v>1026.4000000000001</v>
      </c>
      <c r="U6" s="9"/>
      <c r="V6" s="9">
        <f t="shared" si="0"/>
        <v>10.399999999999999</v>
      </c>
      <c r="AA6" s="10"/>
    </row>
    <row r="7" spans="1:27" x14ac:dyDescent="0.25">
      <c r="A7" s="8">
        <v>5</v>
      </c>
      <c r="B7" s="9">
        <v>10.8</v>
      </c>
      <c r="C7" s="9">
        <v>5.5</v>
      </c>
      <c r="D7">
        <v>0</v>
      </c>
      <c r="E7" s="9">
        <v>3.1</v>
      </c>
      <c r="F7" s="9">
        <v>6.8</v>
      </c>
      <c r="G7" s="9">
        <v>10.354166666666666</v>
      </c>
      <c r="H7" s="9">
        <v>8.7500000000000053</v>
      </c>
      <c r="I7" s="9">
        <v>2.3770833333333319</v>
      </c>
      <c r="J7" t="s">
        <v>21</v>
      </c>
      <c r="K7" s="9">
        <v>3.1</v>
      </c>
      <c r="L7" s="9">
        <v>7</v>
      </c>
      <c r="M7" s="9">
        <v>74.612499999999997</v>
      </c>
      <c r="N7" s="9">
        <v>7.6</v>
      </c>
      <c r="O7" s="10">
        <v>0.15625</v>
      </c>
      <c r="P7" t="s">
        <v>24</v>
      </c>
      <c r="Q7" s="9">
        <v>5.0999999999999996</v>
      </c>
      <c r="R7" s="9">
        <v>6.7666666666666657</v>
      </c>
      <c r="S7" s="9">
        <v>1027.0999999999999</v>
      </c>
      <c r="T7" s="23">
        <v>1026.9000000000001</v>
      </c>
      <c r="U7" s="9"/>
      <c r="V7" s="9">
        <f t="shared" si="0"/>
        <v>5.3000000000000007</v>
      </c>
      <c r="AA7" s="10"/>
    </row>
    <row r="8" spans="1:27" x14ac:dyDescent="0.25">
      <c r="A8" s="8">
        <v>6</v>
      </c>
      <c r="B8" s="9">
        <v>13.2</v>
      </c>
      <c r="C8" s="9">
        <v>1.2</v>
      </c>
      <c r="D8">
        <v>0.2</v>
      </c>
      <c r="E8" s="9">
        <v>-1.7</v>
      </c>
      <c r="F8" s="9">
        <v>2.2000000000000002</v>
      </c>
      <c r="G8" s="9">
        <v>10.420833333333333</v>
      </c>
      <c r="H8" s="9">
        <v>8.87916666666667</v>
      </c>
      <c r="I8" s="9">
        <v>1.3229166666666663</v>
      </c>
      <c r="J8" t="s">
        <v>35</v>
      </c>
      <c r="K8" s="9">
        <v>2.2000000000000002</v>
      </c>
      <c r="L8" s="9">
        <v>9.6</v>
      </c>
      <c r="M8" s="9">
        <v>75.7</v>
      </c>
      <c r="N8" s="9">
        <v>9.8000000000000007</v>
      </c>
      <c r="O8" s="10">
        <v>0.625</v>
      </c>
      <c r="P8" t="s">
        <v>24</v>
      </c>
      <c r="Q8" s="9">
        <v>12.2</v>
      </c>
      <c r="R8" s="9">
        <v>6.3916666666666657</v>
      </c>
      <c r="S8" s="9">
        <v>1027.7</v>
      </c>
      <c r="T8" s="11">
        <v>1027.7</v>
      </c>
      <c r="U8" s="9"/>
      <c r="V8" s="9">
        <f t="shared" si="0"/>
        <v>12</v>
      </c>
      <c r="AA8" s="10"/>
    </row>
    <row r="9" spans="1:27" x14ac:dyDescent="0.25">
      <c r="A9" s="8">
        <v>7</v>
      </c>
      <c r="B9" s="9">
        <v>13.8</v>
      </c>
      <c r="C9" s="9">
        <v>-0.9</v>
      </c>
      <c r="D9">
        <v>0</v>
      </c>
      <c r="E9" s="9">
        <v>-3.7</v>
      </c>
      <c r="F9" s="9">
        <v>-0.4</v>
      </c>
      <c r="G9" s="9">
        <v>10.4</v>
      </c>
      <c r="H9" s="9">
        <v>9.0166666666666657</v>
      </c>
      <c r="I9" s="9">
        <v>0.69375000000000009</v>
      </c>
      <c r="J9" t="s">
        <v>25</v>
      </c>
      <c r="K9" s="9">
        <v>1.3</v>
      </c>
      <c r="L9" s="9">
        <v>6.9</v>
      </c>
      <c r="M9" s="9">
        <v>72.654166666666654</v>
      </c>
      <c r="N9" s="9">
        <v>6.3</v>
      </c>
      <c r="O9" s="10">
        <v>0.55208333333333337</v>
      </c>
      <c r="P9" t="s">
        <v>25</v>
      </c>
      <c r="Q9" s="9">
        <v>12.399999999999999</v>
      </c>
      <c r="R9" s="9">
        <v>6.2666666666666657</v>
      </c>
      <c r="S9" s="9">
        <v>1027.8</v>
      </c>
      <c r="T9" s="11">
        <v>1027.2</v>
      </c>
      <c r="U9" s="9"/>
      <c r="V9" s="9">
        <f t="shared" si="0"/>
        <v>14.700000000000001</v>
      </c>
      <c r="AA9" s="10"/>
    </row>
    <row r="10" spans="1:27" x14ac:dyDescent="0.25">
      <c r="A10" s="8">
        <v>8</v>
      </c>
      <c r="B10" s="9">
        <v>15.2</v>
      </c>
      <c r="C10" s="9">
        <v>0.6</v>
      </c>
      <c r="D10">
        <v>0</v>
      </c>
      <c r="E10" s="9">
        <v>-1.3</v>
      </c>
      <c r="F10" s="9">
        <v>1</v>
      </c>
      <c r="G10" s="9">
        <v>10.429166666666667</v>
      </c>
      <c r="H10" s="9">
        <v>9.1166666666666618</v>
      </c>
      <c r="I10" s="9">
        <v>0.83958333333333368</v>
      </c>
      <c r="J10" t="s">
        <v>25</v>
      </c>
      <c r="K10" s="9">
        <v>0.9</v>
      </c>
      <c r="L10" s="9">
        <v>5.4</v>
      </c>
      <c r="M10" s="9">
        <v>76.520833333333329</v>
      </c>
      <c r="N10" s="9">
        <v>5.8</v>
      </c>
      <c r="O10" s="10">
        <v>0.59375</v>
      </c>
      <c r="P10" t="s">
        <v>35</v>
      </c>
      <c r="Q10" s="9">
        <v>10.1</v>
      </c>
      <c r="R10" s="9">
        <v>6.8291666666666666</v>
      </c>
      <c r="S10" s="9">
        <v>1029</v>
      </c>
      <c r="T10" s="11">
        <v>1028.8</v>
      </c>
      <c r="U10" s="9"/>
      <c r="V10" s="9">
        <f t="shared" si="0"/>
        <v>14.6</v>
      </c>
      <c r="AA10" s="10"/>
    </row>
    <row r="11" spans="1:27" x14ac:dyDescent="0.25">
      <c r="A11" s="8">
        <v>9</v>
      </c>
      <c r="B11" s="9">
        <v>8.9</v>
      </c>
      <c r="C11" s="9">
        <v>1.8</v>
      </c>
      <c r="D11">
        <v>0</v>
      </c>
      <c r="E11" s="9">
        <v>-0.8</v>
      </c>
      <c r="F11" s="9">
        <v>3.5</v>
      </c>
      <c r="G11" s="9">
        <v>10.462500000000006</v>
      </c>
      <c r="H11" s="9">
        <v>9.1999999999999957</v>
      </c>
      <c r="I11" s="9">
        <v>1.3437500000000009</v>
      </c>
      <c r="J11" t="s">
        <v>22</v>
      </c>
      <c r="K11" s="9">
        <v>1.3</v>
      </c>
      <c r="L11" s="9">
        <v>7</v>
      </c>
      <c r="M11" s="9">
        <v>82.733333333333334</v>
      </c>
      <c r="N11" s="9">
        <v>7.6</v>
      </c>
      <c r="O11" s="10">
        <v>0.51041666666666663</v>
      </c>
      <c r="P11" t="s">
        <v>42</v>
      </c>
      <c r="Q11" s="9">
        <v>0.30000000000000104</v>
      </c>
      <c r="R11" s="9">
        <v>6.1125000000000007</v>
      </c>
      <c r="S11" s="9">
        <v>1031.7</v>
      </c>
      <c r="T11" s="11">
        <v>1033.4000000000001</v>
      </c>
      <c r="U11" s="9"/>
      <c r="V11" s="9">
        <f t="shared" si="0"/>
        <v>7.1000000000000005</v>
      </c>
      <c r="AA11" s="10"/>
    </row>
    <row r="12" spans="1:27" x14ac:dyDescent="0.25">
      <c r="A12" s="8">
        <v>10</v>
      </c>
      <c r="B12" s="9">
        <v>20.8</v>
      </c>
      <c r="C12" s="9">
        <v>0.6</v>
      </c>
      <c r="D12">
        <v>0</v>
      </c>
      <c r="E12" s="9">
        <v>-1.1000000000000001</v>
      </c>
      <c r="F12" s="9">
        <v>1.5</v>
      </c>
      <c r="G12" s="9">
        <v>10.262500000000001</v>
      </c>
      <c r="H12" s="9">
        <v>9.2958333333333378</v>
      </c>
      <c r="I12" s="9">
        <v>1.196875000000001</v>
      </c>
      <c r="J12" t="s">
        <v>19</v>
      </c>
      <c r="K12" s="9">
        <v>1.3</v>
      </c>
      <c r="L12" s="9">
        <v>8.5</v>
      </c>
      <c r="M12" s="9">
        <v>64.137499999999989</v>
      </c>
      <c r="N12" s="9">
        <v>8</v>
      </c>
      <c r="O12" s="10">
        <v>0.65625</v>
      </c>
      <c r="P12" t="s">
        <v>19</v>
      </c>
      <c r="Q12" s="9">
        <v>12</v>
      </c>
      <c r="R12" s="9">
        <v>10.983333333333334</v>
      </c>
      <c r="S12" s="9">
        <v>1030.9000000000001</v>
      </c>
      <c r="T12" s="11">
        <v>1024.4000000000001</v>
      </c>
      <c r="U12" s="9"/>
      <c r="V12" s="9">
        <f t="shared" si="0"/>
        <v>20.2</v>
      </c>
      <c r="AA12" s="10"/>
    </row>
    <row r="13" spans="1:27" x14ac:dyDescent="0.25">
      <c r="A13" s="8">
        <v>11</v>
      </c>
      <c r="B13" s="9">
        <v>21.9</v>
      </c>
      <c r="C13" s="9">
        <v>8.6</v>
      </c>
      <c r="D13">
        <v>0</v>
      </c>
      <c r="E13" s="9">
        <v>4.8</v>
      </c>
      <c r="F13" s="9">
        <v>5.7</v>
      </c>
      <c r="G13" s="9">
        <v>10.879166666666668</v>
      </c>
      <c r="H13" s="9">
        <v>9.3500000000000032</v>
      </c>
      <c r="I13" s="9">
        <v>0.77291666666666725</v>
      </c>
      <c r="J13" t="s">
        <v>23</v>
      </c>
      <c r="K13" s="9">
        <v>1.8</v>
      </c>
      <c r="L13" s="9">
        <v>16.899999999999999</v>
      </c>
      <c r="M13" s="9">
        <v>51.770833333333336</v>
      </c>
      <c r="N13" s="9">
        <v>5.4</v>
      </c>
      <c r="O13" s="10">
        <v>7.2916666666666671E-2</v>
      </c>
      <c r="P13" t="s">
        <v>18</v>
      </c>
      <c r="Q13" s="9">
        <v>7.4000000000000012</v>
      </c>
      <c r="R13" s="9">
        <v>14.562500000000005</v>
      </c>
      <c r="S13" s="9">
        <v>1021.2</v>
      </c>
      <c r="T13" s="11">
        <v>1015.9</v>
      </c>
      <c r="U13" s="9"/>
      <c r="V13" s="9">
        <f t="shared" si="0"/>
        <v>13.299999999999999</v>
      </c>
      <c r="AA13" s="10"/>
    </row>
    <row r="14" spans="1:27" x14ac:dyDescent="0.25">
      <c r="A14" s="8">
        <v>12</v>
      </c>
      <c r="B14" s="9">
        <v>18.5</v>
      </c>
      <c r="C14" s="9">
        <v>5.3</v>
      </c>
      <c r="D14">
        <v>0</v>
      </c>
      <c r="E14" s="9">
        <v>2.4</v>
      </c>
      <c r="F14" s="9">
        <v>4.5999999999999996</v>
      </c>
      <c r="G14" s="9">
        <v>11.308333333333335</v>
      </c>
      <c r="H14" s="9">
        <v>9.4500000000000011</v>
      </c>
      <c r="I14" s="9">
        <v>0.86354166666666743</v>
      </c>
      <c r="J14" t="s">
        <v>19</v>
      </c>
      <c r="K14" s="9">
        <v>0.9</v>
      </c>
      <c r="L14" s="11">
        <v>12.5</v>
      </c>
      <c r="M14" s="9">
        <v>61.5625</v>
      </c>
      <c r="N14" s="9">
        <v>8</v>
      </c>
      <c r="O14" s="10">
        <v>0.52083333333333337</v>
      </c>
      <c r="P14" t="s">
        <v>20</v>
      </c>
      <c r="Q14" s="9">
        <v>7.4999999999999991</v>
      </c>
      <c r="R14" s="9">
        <v>12.608333333333334</v>
      </c>
      <c r="S14" s="9">
        <v>1007.6</v>
      </c>
      <c r="T14" s="11">
        <v>998</v>
      </c>
      <c r="U14" s="9"/>
      <c r="V14" s="9">
        <f t="shared" si="0"/>
        <v>13.2</v>
      </c>
      <c r="AA14" s="10"/>
    </row>
    <row r="15" spans="1:27" x14ac:dyDescent="0.25">
      <c r="A15" s="8">
        <v>13</v>
      </c>
      <c r="B15" s="9">
        <v>13.9</v>
      </c>
      <c r="C15" s="9">
        <v>8</v>
      </c>
      <c r="D15">
        <v>0</v>
      </c>
      <c r="E15" s="9">
        <v>4.5999999999999996</v>
      </c>
      <c r="F15" s="9">
        <v>6.2</v>
      </c>
      <c r="G15" s="9">
        <v>11.495833333333335</v>
      </c>
      <c r="H15" s="9">
        <v>9.6208333333333282</v>
      </c>
      <c r="I15" s="9">
        <v>2.0843750000000001</v>
      </c>
      <c r="J15" t="s">
        <v>18</v>
      </c>
      <c r="K15" s="9">
        <v>3.1</v>
      </c>
      <c r="L15" s="9">
        <v>11.3</v>
      </c>
      <c r="M15" s="9">
        <v>61.787500000000016</v>
      </c>
      <c r="N15" s="9">
        <v>11.6</v>
      </c>
      <c r="O15" s="10">
        <v>0.625</v>
      </c>
      <c r="P15" t="s">
        <v>19</v>
      </c>
      <c r="Q15" s="9">
        <v>6.8000000000000007</v>
      </c>
      <c r="R15" s="9">
        <v>9.4541666666666639</v>
      </c>
      <c r="S15" s="9">
        <v>998.5</v>
      </c>
      <c r="T15" s="11">
        <v>1002.2</v>
      </c>
      <c r="U15" s="9"/>
      <c r="V15" s="9">
        <f t="shared" si="0"/>
        <v>5.9</v>
      </c>
      <c r="AA15" s="10"/>
    </row>
    <row r="16" spans="1:27" x14ac:dyDescent="0.25">
      <c r="A16" s="8">
        <v>14</v>
      </c>
      <c r="B16" s="9">
        <v>14.8</v>
      </c>
      <c r="C16" s="9">
        <v>3</v>
      </c>
      <c r="D16">
        <v>0</v>
      </c>
      <c r="E16" s="9">
        <v>-0.2</v>
      </c>
      <c r="F16" s="9">
        <v>2</v>
      </c>
      <c r="G16" s="9">
        <v>11.070833333333335</v>
      </c>
      <c r="H16" s="9">
        <v>9.7625000000000046</v>
      </c>
      <c r="I16" s="9">
        <v>1.3000000000000012</v>
      </c>
      <c r="J16" t="s">
        <v>36</v>
      </c>
      <c r="K16" s="9">
        <v>1.3</v>
      </c>
      <c r="L16" s="9">
        <v>9.4</v>
      </c>
      <c r="M16" s="9">
        <v>66.887500000000003</v>
      </c>
      <c r="N16" s="9">
        <v>9.4</v>
      </c>
      <c r="O16" s="10">
        <v>0.4375</v>
      </c>
      <c r="P16" t="s">
        <v>19</v>
      </c>
      <c r="Q16" s="9">
        <v>7.1</v>
      </c>
      <c r="R16" s="9">
        <v>9.3916666666666675</v>
      </c>
      <c r="S16" s="9">
        <v>1000.9</v>
      </c>
      <c r="T16" s="11">
        <v>999</v>
      </c>
      <c r="U16" s="9"/>
      <c r="V16" s="9">
        <f t="shared" si="0"/>
        <v>11.8</v>
      </c>
      <c r="AA16" s="10"/>
    </row>
    <row r="17" spans="1:27" x14ac:dyDescent="0.25">
      <c r="A17" s="8">
        <v>15</v>
      </c>
      <c r="B17" s="9">
        <v>14.4</v>
      </c>
      <c r="C17" s="9">
        <v>6.2</v>
      </c>
      <c r="D17">
        <v>1.6</v>
      </c>
      <c r="E17" s="9">
        <v>3.5</v>
      </c>
      <c r="F17" s="9">
        <v>5.5</v>
      </c>
      <c r="G17" s="9">
        <v>11.029166666666667</v>
      </c>
      <c r="H17" s="9">
        <v>9.8708333333333371</v>
      </c>
      <c r="I17" s="9">
        <v>1.096875</v>
      </c>
      <c r="J17" t="s">
        <v>35</v>
      </c>
      <c r="K17" s="9">
        <v>0</v>
      </c>
      <c r="L17" s="9">
        <v>9.3000000000000007</v>
      </c>
      <c r="M17" s="9">
        <v>84.28749999999998</v>
      </c>
      <c r="N17" s="9">
        <v>6.3</v>
      </c>
      <c r="O17" s="10">
        <v>0.55208333333333337</v>
      </c>
      <c r="P17" t="s">
        <v>24</v>
      </c>
      <c r="Q17" s="9">
        <v>1.1000000000000001</v>
      </c>
      <c r="R17" s="9">
        <v>9.35</v>
      </c>
      <c r="S17" s="9">
        <v>997.2</v>
      </c>
      <c r="T17" s="11">
        <v>998.4</v>
      </c>
      <c r="U17" s="9"/>
      <c r="V17" s="9">
        <f t="shared" si="0"/>
        <v>8.1999999999999993</v>
      </c>
      <c r="AA17" s="10"/>
    </row>
    <row r="18" spans="1:27" x14ac:dyDescent="0.25">
      <c r="A18" s="8">
        <v>16</v>
      </c>
      <c r="B18" s="9">
        <v>10.4</v>
      </c>
      <c r="C18" s="9">
        <v>6.6</v>
      </c>
      <c r="D18">
        <v>0</v>
      </c>
      <c r="E18" s="9">
        <v>3.5</v>
      </c>
      <c r="F18" s="9">
        <v>6.8</v>
      </c>
      <c r="G18" s="9">
        <v>11.141666666666666</v>
      </c>
      <c r="H18" s="9">
        <v>9.9000000000000039</v>
      </c>
      <c r="I18" s="9">
        <v>2.0156250000000018</v>
      </c>
      <c r="J18" t="s">
        <v>35</v>
      </c>
      <c r="K18" s="9">
        <v>1.3</v>
      </c>
      <c r="L18" s="9">
        <v>7.9</v>
      </c>
      <c r="M18" s="9">
        <v>85.091666666666654</v>
      </c>
      <c r="N18" s="9">
        <v>9.4</v>
      </c>
      <c r="O18" s="10">
        <v>0.71875</v>
      </c>
      <c r="P18" t="s">
        <v>44</v>
      </c>
      <c r="Q18" s="9">
        <v>0.3</v>
      </c>
      <c r="R18" s="9">
        <v>7.8083333333333336</v>
      </c>
      <c r="S18" s="9">
        <v>996.6</v>
      </c>
      <c r="T18" s="11">
        <v>1001.4</v>
      </c>
      <c r="U18" s="9"/>
      <c r="V18" s="9">
        <f t="shared" si="0"/>
        <v>3.8000000000000007</v>
      </c>
      <c r="AA18" s="10"/>
    </row>
    <row r="19" spans="1:27" x14ac:dyDescent="0.25">
      <c r="A19" s="8">
        <v>17</v>
      </c>
      <c r="B19" s="9">
        <v>15.3</v>
      </c>
      <c r="C19" s="9">
        <v>5.6</v>
      </c>
      <c r="D19">
        <v>0</v>
      </c>
      <c r="E19" s="9">
        <v>1.8</v>
      </c>
      <c r="F19" s="9">
        <v>3.2</v>
      </c>
      <c r="G19" s="9">
        <v>10.6875</v>
      </c>
      <c r="H19" s="9">
        <v>9.9625000000000004</v>
      </c>
      <c r="I19" s="9">
        <v>1.4208333333333345</v>
      </c>
      <c r="J19" t="s">
        <v>19</v>
      </c>
      <c r="K19" s="9">
        <v>1.8</v>
      </c>
      <c r="L19" s="9">
        <v>8.4</v>
      </c>
      <c r="M19" s="9">
        <v>64.562499999999986</v>
      </c>
      <c r="N19" s="9">
        <v>8.5</v>
      </c>
      <c r="O19" s="10">
        <v>0.42708333333333331</v>
      </c>
      <c r="P19" t="s">
        <v>19</v>
      </c>
      <c r="Q19" s="9">
        <v>6.8</v>
      </c>
      <c r="R19" s="9">
        <v>9.0374999999999996</v>
      </c>
      <c r="S19" s="9">
        <v>1009.4</v>
      </c>
      <c r="T19" s="11">
        <v>1012.9</v>
      </c>
      <c r="U19" s="9"/>
      <c r="V19" s="9">
        <f t="shared" si="0"/>
        <v>9.7000000000000011</v>
      </c>
      <c r="AA19" s="10"/>
    </row>
    <row r="20" spans="1:27" x14ac:dyDescent="0.25">
      <c r="A20" s="8">
        <v>18</v>
      </c>
      <c r="B20" s="9">
        <v>13.1</v>
      </c>
      <c r="C20" s="9">
        <v>2.7</v>
      </c>
      <c r="D20">
        <v>0.4</v>
      </c>
      <c r="E20" s="9">
        <v>-0.7</v>
      </c>
      <c r="F20" s="9">
        <v>3.5</v>
      </c>
      <c r="G20" s="9">
        <v>10.720833333333331</v>
      </c>
      <c r="H20" s="9">
        <v>9.9291666666666689</v>
      </c>
      <c r="I20" s="9">
        <v>1.2572916666666669</v>
      </c>
      <c r="J20" t="s">
        <v>21</v>
      </c>
      <c r="K20" s="9">
        <v>1.3</v>
      </c>
      <c r="L20" s="9">
        <v>9.8000000000000007</v>
      </c>
      <c r="M20" s="9">
        <v>78.791666666666657</v>
      </c>
      <c r="N20" s="9">
        <v>8.5</v>
      </c>
      <c r="O20" s="10">
        <v>0.57291666666666663</v>
      </c>
      <c r="P20" t="s">
        <v>20</v>
      </c>
      <c r="Q20" s="9">
        <v>0.50000000000000022</v>
      </c>
      <c r="R20" s="9">
        <v>8.0625</v>
      </c>
      <c r="S20" s="9">
        <v>1012.2</v>
      </c>
      <c r="T20" s="11">
        <v>1011.7</v>
      </c>
      <c r="U20" s="9"/>
      <c r="V20" s="9">
        <f t="shared" si="0"/>
        <v>10.399999999999999</v>
      </c>
      <c r="AA20" s="10"/>
    </row>
    <row r="21" spans="1:27" x14ac:dyDescent="0.25">
      <c r="A21" s="8">
        <v>19</v>
      </c>
      <c r="B21" s="9">
        <v>11.2</v>
      </c>
      <c r="C21" s="9">
        <v>6.9</v>
      </c>
      <c r="D21">
        <v>0</v>
      </c>
      <c r="E21" s="9">
        <v>5.5</v>
      </c>
      <c r="F21" s="9">
        <v>6.6</v>
      </c>
      <c r="G21" s="9">
        <v>10.695833333333333</v>
      </c>
      <c r="H21" s="9">
        <v>9.9291666666666689</v>
      </c>
      <c r="I21" s="9">
        <v>2.4281249999999992</v>
      </c>
      <c r="J21" t="s">
        <v>24</v>
      </c>
      <c r="K21" s="9">
        <v>3.6</v>
      </c>
      <c r="L21" s="9">
        <v>8.6999999999999993</v>
      </c>
      <c r="M21" s="9">
        <v>78.1875</v>
      </c>
      <c r="N21" s="9">
        <v>8.9</v>
      </c>
      <c r="O21" s="10">
        <v>0.3125</v>
      </c>
      <c r="P21" t="s">
        <v>24</v>
      </c>
      <c r="Q21" s="9">
        <v>1.1000000000000001</v>
      </c>
      <c r="R21" s="9">
        <v>7.820833333333332</v>
      </c>
      <c r="S21" s="9">
        <v>1013.9</v>
      </c>
      <c r="T21" s="11">
        <v>1012.8</v>
      </c>
      <c r="U21" s="9"/>
      <c r="V21" s="9">
        <f t="shared" si="0"/>
        <v>4.2999999999999989</v>
      </c>
      <c r="AA21" s="10"/>
    </row>
    <row r="22" spans="1:27" x14ac:dyDescent="0.25">
      <c r="A22" s="8">
        <v>20</v>
      </c>
      <c r="B22" s="9">
        <v>12.5</v>
      </c>
      <c r="C22" s="9">
        <v>5</v>
      </c>
      <c r="D22">
        <v>0</v>
      </c>
      <c r="E22" s="9">
        <v>4.3</v>
      </c>
      <c r="F22" s="9">
        <v>6.4</v>
      </c>
      <c r="G22" s="9">
        <v>10.783333333333331</v>
      </c>
      <c r="H22" s="9">
        <v>9.9208333333333361</v>
      </c>
      <c r="I22" s="9">
        <v>1.1895833333333334</v>
      </c>
      <c r="J22" t="s">
        <v>35</v>
      </c>
      <c r="K22" s="9">
        <v>0.9</v>
      </c>
      <c r="L22" s="9">
        <v>8</v>
      </c>
      <c r="M22" s="9">
        <v>74.641666666666666</v>
      </c>
      <c r="N22" s="9">
        <v>7.2</v>
      </c>
      <c r="O22" s="10">
        <v>0.67708333333333337</v>
      </c>
      <c r="P22" t="s">
        <v>24</v>
      </c>
      <c r="Q22" s="9">
        <v>7</v>
      </c>
      <c r="R22" s="9">
        <v>7.7333333333333307</v>
      </c>
      <c r="S22" s="9">
        <v>1009.6</v>
      </c>
      <c r="T22" s="11">
        <v>1008.2</v>
      </c>
      <c r="U22" s="9"/>
      <c r="V22" s="9">
        <f t="shared" si="0"/>
        <v>7.5</v>
      </c>
      <c r="AA22" s="10"/>
    </row>
    <row r="23" spans="1:27" x14ac:dyDescent="0.25">
      <c r="A23" s="8">
        <v>21</v>
      </c>
      <c r="B23" s="9">
        <v>11.9</v>
      </c>
      <c r="C23" s="9">
        <v>3.9</v>
      </c>
      <c r="D23">
        <v>2</v>
      </c>
      <c r="E23" s="9">
        <v>1.1000000000000001</v>
      </c>
      <c r="F23" s="9">
        <v>5.0999999999999996</v>
      </c>
      <c r="G23" s="9">
        <v>10.945833333333338</v>
      </c>
      <c r="H23" s="9">
        <v>9.9666666666666668</v>
      </c>
      <c r="I23" s="9">
        <v>0.43958333333333294</v>
      </c>
      <c r="J23" t="s">
        <v>25</v>
      </c>
      <c r="K23" s="9">
        <v>0.9</v>
      </c>
      <c r="L23" s="9">
        <v>8.1999999999999993</v>
      </c>
      <c r="M23" s="9">
        <v>89.662500000000009</v>
      </c>
      <c r="N23" s="9">
        <v>4.9000000000000004</v>
      </c>
      <c r="O23" s="10">
        <v>0.36458333333333331</v>
      </c>
      <c r="P23" t="s">
        <v>19</v>
      </c>
      <c r="Q23" s="9">
        <v>0.79999999999999927</v>
      </c>
      <c r="R23" s="9">
        <v>8.2749999999999986</v>
      </c>
      <c r="S23" s="9">
        <v>1008.2</v>
      </c>
      <c r="T23" s="11">
        <v>1009.9</v>
      </c>
      <c r="U23" s="9"/>
      <c r="V23" s="9">
        <f t="shared" si="0"/>
        <v>8</v>
      </c>
      <c r="AA23" s="10"/>
    </row>
    <row r="24" spans="1:27" x14ac:dyDescent="0.25">
      <c r="A24" s="8">
        <v>22</v>
      </c>
      <c r="B24" s="9">
        <v>15.9</v>
      </c>
      <c r="C24" s="9">
        <v>4.2</v>
      </c>
      <c r="D24">
        <v>0</v>
      </c>
      <c r="E24" s="9">
        <v>1.2</v>
      </c>
      <c r="F24" s="9">
        <v>2.9</v>
      </c>
      <c r="G24" s="9">
        <v>10.808333333333332</v>
      </c>
      <c r="H24" s="9">
        <v>10</v>
      </c>
      <c r="I24" s="9">
        <v>0.91979166666666734</v>
      </c>
      <c r="J24" t="s">
        <v>19</v>
      </c>
      <c r="K24" s="9">
        <v>0.9</v>
      </c>
      <c r="L24" s="9">
        <v>10.3</v>
      </c>
      <c r="M24" s="9">
        <v>70.2</v>
      </c>
      <c r="N24" s="9">
        <v>9.8000000000000007</v>
      </c>
      <c r="O24" s="10">
        <v>0.57291666666666663</v>
      </c>
      <c r="P24" t="s">
        <v>18</v>
      </c>
      <c r="Q24" s="9">
        <v>8.4</v>
      </c>
      <c r="R24" s="9">
        <v>10.375</v>
      </c>
      <c r="S24" s="9">
        <v>1013.7</v>
      </c>
      <c r="T24" s="11">
        <v>1012.5</v>
      </c>
      <c r="U24" s="9"/>
      <c r="V24" s="9">
        <f t="shared" si="0"/>
        <v>11.7</v>
      </c>
      <c r="AA24" s="10"/>
    </row>
    <row r="25" spans="1:27" x14ac:dyDescent="0.25">
      <c r="A25" s="8">
        <v>23</v>
      </c>
      <c r="B25" s="9">
        <v>12.5</v>
      </c>
      <c r="C25" s="9">
        <v>4.4000000000000004</v>
      </c>
      <c r="D25">
        <v>0</v>
      </c>
      <c r="E25" s="9">
        <v>1.1000000000000001</v>
      </c>
      <c r="F25" s="9">
        <v>3.8</v>
      </c>
      <c r="G25" s="9">
        <v>11.020833333333334</v>
      </c>
      <c r="H25" s="9">
        <v>10</v>
      </c>
      <c r="I25" s="9">
        <v>1.4395833333333348</v>
      </c>
      <c r="J25" t="s">
        <v>21</v>
      </c>
      <c r="K25" s="9">
        <v>2.7</v>
      </c>
      <c r="L25" s="9">
        <v>10.9</v>
      </c>
      <c r="M25" s="9">
        <v>88.58750000000002</v>
      </c>
      <c r="N25" s="9">
        <v>6.7</v>
      </c>
      <c r="O25" s="10">
        <v>0.39583333333333331</v>
      </c>
      <c r="P25" t="s">
        <v>24</v>
      </c>
      <c r="Q25" s="9">
        <v>0.6</v>
      </c>
      <c r="R25" s="9">
        <v>8.2874999999999996</v>
      </c>
      <c r="S25" s="9">
        <v>1015.2</v>
      </c>
      <c r="T25" s="11">
        <v>1021.4</v>
      </c>
      <c r="U25" s="9"/>
      <c r="V25" s="9">
        <f t="shared" si="0"/>
        <v>8.1</v>
      </c>
      <c r="AA25" s="10"/>
    </row>
    <row r="26" spans="1:27" x14ac:dyDescent="0.25">
      <c r="A26" s="8">
        <v>24</v>
      </c>
      <c r="B26" s="9">
        <v>13</v>
      </c>
      <c r="C26" s="9">
        <v>6.7</v>
      </c>
      <c r="D26">
        <v>0</v>
      </c>
      <c r="E26" s="9">
        <v>6</v>
      </c>
      <c r="F26" s="9">
        <v>7.8</v>
      </c>
      <c r="G26" s="9">
        <v>11.079166666666664</v>
      </c>
      <c r="H26" s="9">
        <v>10.054166666666664</v>
      </c>
      <c r="I26" s="9">
        <v>0.81875000000000009</v>
      </c>
      <c r="J26" t="s">
        <v>21</v>
      </c>
      <c r="K26" s="9">
        <v>0.9</v>
      </c>
      <c r="L26" s="9">
        <v>9.1999999999999993</v>
      </c>
      <c r="M26" s="9">
        <v>77.424999999999997</v>
      </c>
      <c r="N26" s="9">
        <v>6.3</v>
      </c>
      <c r="O26" s="10">
        <v>0.75</v>
      </c>
      <c r="P26" t="s">
        <v>24</v>
      </c>
      <c r="Q26" s="9">
        <v>1.7</v>
      </c>
      <c r="R26" s="9">
        <v>8.5083333333333346</v>
      </c>
      <c r="S26" s="9">
        <v>1023.6</v>
      </c>
      <c r="T26" s="11">
        <v>1024.0999999999999</v>
      </c>
      <c r="U26" s="9"/>
      <c r="V26" s="9">
        <f t="shared" si="0"/>
        <v>6.3</v>
      </c>
      <c r="AA26" s="10"/>
    </row>
    <row r="27" spans="1:27" x14ac:dyDescent="0.25">
      <c r="A27" s="8">
        <v>25</v>
      </c>
      <c r="B27" s="9">
        <v>11.7</v>
      </c>
      <c r="C27" s="9">
        <v>3.8</v>
      </c>
      <c r="D27">
        <v>0</v>
      </c>
      <c r="E27" s="9">
        <v>0.9</v>
      </c>
      <c r="F27" s="9">
        <v>3.3</v>
      </c>
      <c r="G27" s="9">
        <v>10.966666666666669</v>
      </c>
      <c r="H27" s="9">
        <v>10.099999999999996</v>
      </c>
      <c r="I27" s="9">
        <v>0.75729166666666747</v>
      </c>
      <c r="J27" t="s">
        <v>19</v>
      </c>
      <c r="K27" s="9">
        <v>0.9</v>
      </c>
      <c r="L27" s="9">
        <v>9.1</v>
      </c>
      <c r="M27" s="9">
        <v>82.841666666666654</v>
      </c>
      <c r="N27" s="9">
        <v>6.3</v>
      </c>
      <c r="O27" s="10">
        <v>0.65625</v>
      </c>
      <c r="P27" t="s">
        <v>24</v>
      </c>
      <c r="Q27" s="9">
        <v>1.4000000000000001</v>
      </c>
      <c r="R27" s="9">
        <v>7.8791666666666673</v>
      </c>
      <c r="S27" s="9">
        <v>1023.8</v>
      </c>
      <c r="T27" s="11">
        <v>1022.1</v>
      </c>
      <c r="U27" s="9"/>
      <c r="V27" s="9">
        <f t="shared" si="0"/>
        <v>7.8999999999999995</v>
      </c>
      <c r="AA27" s="10"/>
    </row>
    <row r="28" spans="1:27" x14ac:dyDescent="0.25">
      <c r="A28" s="8">
        <v>26</v>
      </c>
      <c r="B28" s="9">
        <v>15.9</v>
      </c>
      <c r="C28" s="9">
        <v>5.9</v>
      </c>
      <c r="D28">
        <v>0</v>
      </c>
      <c r="E28" s="9">
        <v>3.8</v>
      </c>
      <c r="F28" s="9">
        <v>5.3</v>
      </c>
      <c r="G28" s="9">
        <v>10.966666666666669</v>
      </c>
      <c r="H28" s="9">
        <v>10.120833333333328</v>
      </c>
      <c r="I28" s="9">
        <v>0.88333333333333497</v>
      </c>
      <c r="J28" t="s">
        <v>18</v>
      </c>
      <c r="K28" s="9">
        <v>1.3</v>
      </c>
      <c r="L28" s="9">
        <v>8.6</v>
      </c>
      <c r="M28" s="9">
        <v>75.795833333333334</v>
      </c>
      <c r="N28" s="9">
        <v>7.2</v>
      </c>
      <c r="O28" s="10">
        <v>0.625</v>
      </c>
      <c r="P28" t="s">
        <v>26</v>
      </c>
      <c r="Q28" s="9">
        <v>4.5</v>
      </c>
      <c r="R28" s="9">
        <v>10.845833333333333</v>
      </c>
      <c r="S28" s="9">
        <v>1022.5</v>
      </c>
      <c r="T28" s="11">
        <v>1022.2</v>
      </c>
      <c r="U28" s="9"/>
      <c r="V28" s="9">
        <f t="shared" si="0"/>
        <v>10</v>
      </c>
      <c r="AA28" s="10"/>
    </row>
    <row r="29" spans="1:27" x14ac:dyDescent="0.25">
      <c r="A29" s="8">
        <v>27</v>
      </c>
      <c r="B29" s="9">
        <v>17.7</v>
      </c>
      <c r="C29" s="9">
        <v>8.1999999999999993</v>
      </c>
      <c r="D29">
        <v>0</v>
      </c>
      <c r="E29" s="9">
        <v>5.2</v>
      </c>
      <c r="F29" s="9">
        <v>6.8</v>
      </c>
      <c r="G29" s="9">
        <v>11.387499999999998</v>
      </c>
      <c r="H29" s="9">
        <v>10.166666666666659</v>
      </c>
      <c r="I29" s="9">
        <v>1.8520833333333335</v>
      </c>
      <c r="J29" t="s">
        <v>19</v>
      </c>
      <c r="K29" s="9">
        <v>1.3</v>
      </c>
      <c r="L29" s="9">
        <v>12.6</v>
      </c>
      <c r="M29" s="9">
        <v>73.495833333333323</v>
      </c>
      <c r="N29" s="9">
        <v>12.1</v>
      </c>
      <c r="O29" s="10">
        <v>0.58333333333333337</v>
      </c>
      <c r="P29" t="s">
        <v>18</v>
      </c>
      <c r="Q29" s="9">
        <v>7</v>
      </c>
      <c r="R29" s="9">
        <v>12.666666666666664</v>
      </c>
      <c r="S29" s="9">
        <v>1022.5</v>
      </c>
      <c r="T29" s="11">
        <v>1023</v>
      </c>
      <c r="U29" s="9"/>
      <c r="V29" s="9">
        <f t="shared" si="0"/>
        <v>9.5</v>
      </c>
      <c r="AA29" s="10"/>
    </row>
    <row r="30" spans="1:27" x14ac:dyDescent="0.25">
      <c r="A30" s="8">
        <v>28</v>
      </c>
      <c r="B30" s="9">
        <v>19.5</v>
      </c>
      <c r="C30" s="9">
        <v>8.9</v>
      </c>
      <c r="D30">
        <v>0</v>
      </c>
      <c r="E30" s="9">
        <v>6</v>
      </c>
      <c r="F30" s="9">
        <v>8.1</v>
      </c>
      <c r="G30" s="9">
        <v>11.841666666666663</v>
      </c>
      <c r="H30" s="9">
        <v>10.250000000000005</v>
      </c>
      <c r="I30" s="9">
        <v>1.1104166666666677</v>
      </c>
      <c r="J30" t="s">
        <v>18</v>
      </c>
      <c r="K30" s="9">
        <v>2.2000000000000002</v>
      </c>
      <c r="L30" s="9">
        <v>16</v>
      </c>
      <c r="M30" s="9">
        <v>74.137500000000003</v>
      </c>
      <c r="N30" s="9">
        <v>8.5</v>
      </c>
      <c r="O30" s="10">
        <v>0.45833333333333331</v>
      </c>
      <c r="P30" t="s">
        <v>19</v>
      </c>
      <c r="Q30" s="9">
        <v>7.6000000000000005</v>
      </c>
      <c r="R30" s="9">
        <v>13.962500000000004</v>
      </c>
      <c r="S30" s="9">
        <v>1024.5999999999999</v>
      </c>
      <c r="T30" s="11">
        <v>1026.4000000000001</v>
      </c>
      <c r="U30" s="9"/>
      <c r="V30" s="9">
        <f t="shared" si="0"/>
        <v>10.6</v>
      </c>
      <c r="AA30" s="10"/>
    </row>
    <row r="31" spans="1:27" x14ac:dyDescent="0.25">
      <c r="A31" s="8">
        <v>29</v>
      </c>
      <c r="B31" s="9">
        <v>22.9</v>
      </c>
      <c r="C31" s="9">
        <v>7</v>
      </c>
      <c r="D31">
        <v>0</v>
      </c>
      <c r="E31" s="9">
        <v>4.7</v>
      </c>
      <c r="F31" s="9">
        <v>7.5</v>
      </c>
      <c r="G31" s="9">
        <v>12.437499999999998</v>
      </c>
      <c r="H31" s="9">
        <v>10.383333333333336</v>
      </c>
      <c r="I31" s="9">
        <v>0.65729166666666605</v>
      </c>
      <c r="J31" t="s">
        <v>19</v>
      </c>
      <c r="K31" s="9">
        <v>1.3</v>
      </c>
      <c r="L31" s="9">
        <v>16.7</v>
      </c>
      <c r="M31" s="9">
        <v>68.67916666666666</v>
      </c>
      <c r="N31" s="9">
        <v>7.2</v>
      </c>
      <c r="O31" s="10">
        <v>0.51041666666666663</v>
      </c>
      <c r="P31" t="s">
        <v>35</v>
      </c>
      <c r="Q31" s="9">
        <v>9</v>
      </c>
      <c r="R31" s="9">
        <v>15.524999999999999</v>
      </c>
      <c r="S31" s="9">
        <v>1026.0999999999999</v>
      </c>
      <c r="T31" s="11">
        <v>1023.6</v>
      </c>
      <c r="U31" s="9"/>
      <c r="V31" s="9">
        <f t="shared" si="0"/>
        <v>15.899999999999999</v>
      </c>
      <c r="AA31" s="10"/>
    </row>
    <row r="32" spans="1:27" x14ac:dyDescent="0.25">
      <c r="A32" s="8">
        <v>30</v>
      </c>
      <c r="B32" s="9">
        <v>24.4</v>
      </c>
      <c r="C32" s="9">
        <v>8.1999999999999993</v>
      </c>
      <c r="D32">
        <v>0</v>
      </c>
      <c r="E32" s="9">
        <v>6</v>
      </c>
      <c r="F32" s="9">
        <v>8.6</v>
      </c>
      <c r="G32" s="9">
        <v>13.130434782608699</v>
      </c>
      <c r="H32" s="9">
        <v>10.565217391304344</v>
      </c>
      <c r="I32" s="9">
        <v>0.71354166666666707</v>
      </c>
      <c r="J32" t="s">
        <v>19</v>
      </c>
      <c r="K32" s="9">
        <v>0.4</v>
      </c>
      <c r="L32" s="9">
        <v>18.8</v>
      </c>
      <c r="M32" s="9">
        <v>64.46521739130435</v>
      </c>
      <c r="N32" s="9">
        <v>6.3</v>
      </c>
      <c r="O32" s="10">
        <v>0.5625</v>
      </c>
      <c r="P32" t="s">
        <v>24</v>
      </c>
      <c r="Q32" s="9">
        <v>2.7000000000000011</v>
      </c>
      <c r="R32" s="9">
        <v>16.491304347826087</v>
      </c>
      <c r="S32" s="9">
        <v>1022.4</v>
      </c>
      <c r="T32" s="11">
        <v>1019.3</v>
      </c>
      <c r="U32" s="9"/>
      <c r="V32" s="9">
        <f t="shared" si="0"/>
        <v>16.2</v>
      </c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15.059999999999997</v>
      </c>
      <c r="C34" s="14">
        <f>AVERAGE(C3:C33)</f>
        <v>4.6366666666666676</v>
      </c>
      <c r="D34" s="14">
        <f>SUM(D3:D33)</f>
        <v>4.2</v>
      </c>
      <c r="E34" s="14">
        <f>AVERAGE(E3:E33)</f>
        <v>2.0000000000000004</v>
      </c>
      <c r="F34" s="14">
        <f>AVERAGE(F3:F33)</f>
        <v>4.4333333333333336</v>
      </c>
      <c r="G34" s="14">
        <f>AVERAGE(G3:G33)</f>
        <v>10.848097826086953</v>
      </c>
      <c r="H34" s="14">
        <f>AVERAGE(H3:H33)</f>
        <v>9.5766183574879236</v>
      </c>
      <c r="I34" s="14">
        <f>AVERAGE(I3:I33)</f>
        <v>1.2644444444444447</v>
      </c>
      <c r="J34" s="14"/>
      <c r="K34" s="14"/>
      <c r="L34" s="15">
        <f>AVERAGE(L3:L33)</f>
        <v>10.106666666666666</v>
      </c>
      <c r="M34" s="14">
        <f>AVERAGE(M3:M33)</f>
        <v>74.415507246376819</v>
      </c>
      <c r="N34" s="14">
        <f>MAX(N3:N33)</f>
        <v>12.1</v>
      </c>
      <c r="O34" s="16"/>
      <c r="P34" s="17"/>
      <c r="Q34" s="18">
        <v>227.3</v>
      </c>
      <c r="R34" s="19">
        <f>AVERAGE(R3:R33)</f>
        <v>9.4409601449275353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24.4</v>
      </c>
      <c r="C35" s="14">
        <f>MIN(C3:C33)</f>
        <v>-0.9</v>
      </c>
      <c r="D35" s="14">
        <f>MAX(D3:D33)</f>
        <v>2</v>
      </c>
      <c r="E35" s="14">
        <f>MIN(E3:E33)</f>
        <v>-3.7</v>
      </c>
      <c r="F35" s="14">
        <f>MIN(F3:F33)</f>
        <v>-0.4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12.399999999999999</v>
      </c>
      <c r="R35" s="19">
        <f>MIN(R3:R33)</f>
        <v>6.1125000000000007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9.8483333333333327</v>
      </c>
      <c r="C37">
        <f>COUNTIF(C3:C33,"&lt;0")</f>
        <v>2</v>
      </c>
      <c r="D37">
        <f>COUNTIF(D3:D33,"&gt;0.1")</f>
        <v>4</v>
      </c>
      <c r="E37">
        <f>COUNTIF(E3:E33,"&lt;0")</f>
        <v>8</v>
      </c>
      <c r="Q37">
        <f>COUNTIF(Q3:Q33,"&lt;0.05")</f>
        <v>0</v>
      </c>
      <c r="AB37" s="10"/>
    </row>
    <row r="38" spans="1:28" x14ac:dyDescent="0.25">
      <c r="D38">
        <f>COUNTIF(D3:D33,"&gt;0.9")</f>
        <v>2</v>
      </c>
    </row>
    <row r="39" spans="1:28" x14ac:dyDescent="0.25">
      <c r="Q39" t="s">
        <v>29</v>
      </c>
    </row>
    <row r="41" spans="1:28" x14ac:dyDescent="0.25">
      <c r="Q41" s="9">
        <f>SUM(Q3:Q33)</f>
        <v>183.99999999999997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80FC-7848-461C-B2EF-CD68DC9A762B}">
  <sheetPr>
    <pageSetUpPr fitToPage="1"/>
  </sheetPr>
  <dimension ref="A1:AB41"/>
  <sheetViews>
    <sheetView workbookViewId="0">
      <selection activeCell="Q35" sqref="Q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25.6</v>
      </c>
      <c r="C3" s="9">
        <v>8</v>
      </c>
      <c r="D3">
        <v>0</v>
      </c>
      <c r="E3" s="9">
        <v>5.2</v>
      </c>
      <c r="F3" s="9">
        <v>8.3000000000000007</v>
      </c>
      <c r="G3" s="9">
        <v>13.795833333333334</v>
      </c>
      <c r="H3" s="9">
        <v>10.820833333333335</v>
      </c>
      <c r="I3" s="9">
        <v>1.2468750000000004</v>
      </c>
      <c r="J3">
        <v>0.9</v>
      </c>
      <c r="K3" s="9" t="s">
        <v>19</v>
      </c>
      <c r="L3" s="9">
        <v>19</v>
      </c>
      <c r="M3" s="9">
        <v>65.104166666666671</v>
      </c>
      <c r="N3" s="9">
        <v>8.9</v>
      </c>
      <c r="O3" s="26" t="s">
        <v>47</v>
      </c>
      <c r="P3" t="s">
        <v>18</v>
      </c>
      <c r="Q3" s="9">
        <v>9.6999999999999993</v>
      </c>
      <c r="R3" s="9">
        <v>15.9</v>
      </c>
      <c r="S3" s="9">
        <v>1015.6</v>
      </c>
      <c r="T3" s="11">
        <v>1014.2</v>
      </c>
      <c r="U3" s="9"/>
      <c r="V3" s="9"/>
      <c r="W3" s="9"/>
      <c r="AA3" s="10"/>
    </row>
    <row r="4" spans="1:27" x14ac:dyDescent="0.25">
      <c r="A4" s="8">
        <v>2</v>
      </c>
      <c r="B4" s="9">
        <v>17.399999999999999</v>
      </c>
      <c r="C4" s="9">
        <v>5.5</v>
      </c>
      <c r="D4">
        <v>0</v>
      </c>
      <c r="E4" s="9">
        <v>2.1</v>
      </c>
      <c r="F4" s="9">
        <v>6.1</v>
      </c>
      <c r="G4" s="9">
        <v>14.162500000000001</v>
      </c>
      <c r="H4" s="9">
        <v>11.09583333333333</v>
      </c>
      <c r="I4" s="9">
        <v>1.0739583333333338</v>
      </c>
      <c r="J4">
        <v>1.8</v>
      </c>
      <c r="K4" s="9" t="s">
        <v>21</v>
      </c>
      <c r="L4" s="9">
        <v>13.9</v>
      </c>
      <c r="M4" s="9">
        <v>65.137500000000003</v>
      </c>
      <c r="N4" s="9">
        <v>7.2</v>
      </c>
      <c r="O4" s="26" t="s">
        <v>48</v>
      </c>
      <c r="P4" t="s">
        <v>24</v>
      </c>
      <c r="Q4" s="9">
        <v>11.3</v>
      </c>
      <c r="R4" s="9">
        <v>11.549999999999999</v>
      </c>
      <c r="S4" s="9">
        <v>1017.2</v>
      </c>
      <c r="T4" s="11">
        <v>1016.2</v>
      </c>
      <c r="U4" s="9"/>
      <c r="AA4" s="10"/>
    </row>
    <row r="5" spans="1:27" x14ac:dyDescent="0.25">
      <c r="A5" s="8">
        <v>3</v>
      </c>
      <c r="B5" s="9">
        <v>16.3</v>
      </c>
      <c r="C5" s="9">
        <v>6</v>
      </c>
      <c r="D5">
        <v>0</v>
      </c>
      <c r="E5" s="9">
        <v>2.5</v>
      </c>
      <c r="F5" s="9">
        <v>6.7</v>
      </c>
      <c r="G5" s="9">
        <v>14.19166666666667</v>
      </c>
      <c r="H5" s="9">
        <v>11.366666666666669</v>
      </c>
      <c r="I5" s="9">
        <v>2.5531250000000001</v>
      </c>
      <c r="J5">
        <v>2.2000000000000002</v>
      </c>
      <c r="K5" s="9" t="s">
        <v>22</v>
      </c>
      <c r="L5" s="9">
        <v>12.3</v>
      </c>
      <c r="M5" s="9">
        <v>69.320833333333326</v>
      </c>
      <c r="N5" s="9">
        <v>11.2</v>
      </c>
      <c r="O5" s="26" t="s">
        <v>49</v>
      </c>
      <c r="P5" t="s">
        <v>21</v>
      </c>
      <c r="Q5" s="9">
        <v>4.4000000000000004</v>
      </c>
      <c r="R5" s="9">
        <v>9.9291666666666689</v>
      </c>
      <c r="S5" s="9">
        <v>1013.7</v>
      </c>
      <c r="T5" s="11">
        <v>1018.3</v>
      </c>
      <c r="U5" s="9"/>
      <c r="AA5" s="10"/>
    </row>
    <row r="6" spans="1:27" x14ac:dyDescent="0.25">
      <c r="A6" s="8">
        <v>4</v>
      </c>
      <c r="B6" s="9">
        <v>11.1</v>
      </c>
      <c r="C6" s="9">
        <v>3.8</v>
      </c>
      <c r="D6">
        <v>2.2000000000000002</v>
      </c>
      <c r="E6" s="9">
        <v>0.8</v>
      </c>
      <c r="F6" s="9">
        <v>4.0999999999999996</v>
      </c>
      <c r="G6" s="9">
        <v>13.795833333333329</v>
      </c>
      <c r="H6" s="9">
        <v>11.574999999999996</v>
      </c>
      <c r="I6" s="9">
        <v>3.0864583333333346</v>
      </c>
      <c r="J6">
        <v>4.5</v>
      </c>
      <c r="K6" s="9" t="s">
        <v>21</v>
      </c>
      <c r="L6" s="9">
        <v>7.6</v>
      </c>
      <c r="M6" s="9">
        <v>73.924999999999997</v>
      </c>
      <c r="N6" s="9">
        <v>14.8</v>
      </c>
      <c r="O6" s="26" t="s">
        <v>50</v>
      </c>
      <c r="P6" t="s">
        <v>21</v>
      </c>
      <c r="Q6" s="9">
        <v>3.7</v>
      </c>
      <c r="R6" s="9">
        <v>6.7625000000000002</v>
      </c>
      <c r="S6" s="9">
        <v>1020.9</v>
      </c>
      <c r="T6" s="11">
        <v>1023.7</v>
      </c>
      <c r="U6" s="9"/>
      <c r="AA6" s="10"/>
    </row>
    <row r="7" spans="1:27" x14ac:dyDescent="0.25">
      <c r="A7" s="8">
        <v>5</v>
      </c>
      <c r="B7" s="9">
        <v>11</v>
      </c>
      <c r="C7" s="9">
        <v>3.6</v>
      </c>
      <c r="D7">
        <v>0</v>
      </c>
      <c r="E7" s="9">
        <v>1.4</v>
      </c>
      <c r="F7" s="9">
        <v>4.3</v>
      </c>
      <c r="G7" s="9">
        <v>13.17083333333334</v>
      </c>
      <c r="H7" s="9">
        <v>11.699999999999996</v>
      </c>
      <c r="I7" s="9">
        <v>1.6697916666666666</v>
      </c>
      <c r="J7">
        <v>3.1</v>
      </c>
      <c r="K7" s="9" t="s">
        <v>21</v>
      </c>
      <c r="L7" s="9">
        <v>8.4</v>
      </c>
      <c r="M7" s="9">
        <v>76.479166666666671</v>
      </c>
      <c r="N7" s="9">
        <v>8</v>
      </c>
      <c r="O7" s="26" t="s">
        <v>51</v>
      </c>
      <c r="P7" t="s">
        <v>24</v>
      </c>
      <c r="Q7" s="9">
        <v>1.7</v>
      </c>
      <c r="R7" s="9">
        <v>6.7833333333333341</v>
      </c>
      <c r="S7" s="9">
        <v>1026.5999999999999</v>
      </c>
      <c r="T7" s="23">
        <v>1026.9000000000001</v>
      </c>
      <c r="U7" s="9"/>
      <c r="AA7" s="10"/>
    </row>
    <row r="8" spans="1:27" x14ac:dyDescent="0.25">
      <c r="A8" s="8">
        <v>6</v>
      </c>
      <c r="B8" s="9">
        <v>17.8</v>
      </c>
      <c r="C8" s="9">
        <v>-0.6</v>
      </c>
      <c r="D8">
        <v>0</v>
      </c>
      <c r="E8" s="9">
        <v>-2.7</v>
      </c>
      <c r="F8" s="9">
        <v>0.9</v>
      </c>
      <c r="G8" s="9">
        <v>12.795833333333334</v>
      </c>
      <c r="H8" s="9">
        <v>11.716666666666663</v>
      </c>
      <c r="I8" s="9">
        <v>0.92500000000000115</v>
      </c>
      <c r="J8">
        <v>1.3</v>
      </c>
      <c r="K8" s="9" t="s">
        <v>19</v>
      </c>
      <c r="L8" s="9">
        <v>11</v>
      </c>
      <c r="M8" s="9">
        <v>70.033333333333346</v>
      </c>
      <c r="N8" s="9">
        <v>7.6</v>
      </c>
      <c r="O8" s="26" t="s">
        <v>52</v>
      </c>
      <c r="P8" t="s">
        <v>24</v>
      </c>
      <c r="Q8" s="9">
        <v>11.7</v>
      </c>
      <c r="R8" s="9">
        <v>9.0750000000000011</v>
      </c>
      <c r="S8" s="9">
        <v>1026.4000000000001</v>
      </c>
      <c r="T8" s="11">
        <v>1025.7</v>
      </c>
      <c r="U8" s="9"/>
      <c r="AA8" s="10"/>
    </row>
    <row r="9" spans="1:27" x14ac:dyDescent="0.25">
      <c r="A9" s="8">
        <v>7</v>
      </c>
      <c r="B9" s="9">
        <v>14.4</v>
      </c>
      <c r="C9" s="9">
        <v>5.7</v>
      </c>
      <c r="D9">
        <v>0</v>
      </c>
      <c r="E9" s="9">
        <v>4.3</v>
      </c>
      <c r="F9" s="9">
        <v>7.8</v>
      </c>
      <c r="G9" s="9">
        <v>13.279166666666663</v>
      </c>
      <c r="H9" s="9">
        <v>11.699999999999996</v>
      </c>
      <c r="I9" s="9">
        <v>1.4145833333333346</v>
      </c>
      <c r="J9">
        <v>2.2000000000000002</v>
      </c>
      <c r="K9" s="9" t="s">
        <v>24</v>
      </c>
      <c r="L9" s="9">
        <v>11.6</v>
      </c>
      <c r="M9" s="9">
        <v>76.499999999999986</v>
      </c>
      <c r="N9" s="9">
        <v>7.2</v>
      </c>
      <c r="O9" s="26" t="s">
        <v>53</v>
      </c>
      <c r="P9" t="s">
        <v>21</v>
      </c>
      <c r="Q9" s="9">
        <v>2</v>
      </c>
      <c r="R9" s="9">
        <v>9.2624999999999993</v>
      </c>
      <c r="S9" s="9">
        <v>1026.4000000000001</v>
      </c>
      <c r="T9" s="11">
        <v>1025.4000000000001</v>
      </c>
      <c r="U9" s="9"/>
      <c r="AA9" s="10"/>
    </row>
    <row r="10" spans="1:27" x14ac:dyDescent="0.25">
      <c r="A10" s="8">
        <v>8</v>
      </c>
      <c r="B10" s="9">
        <v>12.2</v>
      </c>
      <c r="C10" s="9">
        <v>5.5</v>
      </c>
      <c r="D10">
        <v>0</v>
      </c>
      <c r="E10" s="9">
        <v>1.9</v>
      </c>
      <c r="F10" s="9">
        <v>7.1</v>
      </c>
      <c r="G10" s="9">
        <v>13.141666666666667</v>
      </c>
      <c r="H10" s="9">
        <v>11.699999999999996</v>
      </c>
      <c r="I10" s="9">
        <v>1.0541666666666669</v>
      </c>
      <c r="J10">
        <v>1.8</v>
      </c>
      <c r="K10" s="9" t="s">
        <v>21</v>
      </c>
      <c r="L10" s="9">
        <v>9.1</v>
      </c>
      <c r="M10" s="9">
        <v>81.216666666666683</v>
      </c>
      <c r="N10" s="9">
        <v>5.8</v>
      </c>
      <c r="O10" s="26" t="s">
        <v>54</v>
      </c>
      <c r="P10" t="s">
        <v>21</v>
      </c>
      <c r="Q10" s="9">
        <v>0.3</v>
      </c>
      <c r="R10" s="9">
        <v>8.3833333333333346</v>
      </c>
      <c r="S10" s="9">
        <v>1024.0999999999999</v>
      </c>
      <c r="T10" s="11">
        <v>1023.3</v>
      </c>
      <c r="U10" s="9"/>
      <c r="AA10" s="10"/>
    </row>
    <row r="11" spans="1:27" x14ac:dyDescent="0.25">
      <c r="A11" s="8">
        <v>9</v>
      </c>
      <c r="B11" s="9">
        <v>18.7</v>
      </c>
      <c r="C11" s="9">
        <v>1</v>
      </c>
      <c r="D11">
        <v>0</v>
      </c>
      <c r="E11" s="9">
        <v>-1.5</v>
      </c>
      <c r="F11" s="9">
        <v>2.1</v>
      </c>
      <c r="G11" s="9">
        <v>12.912500000000001</v>
      </c>
      <c r="H11" s="9">
        <v>11.750000000000002</v>
      </c>
      <c r="I11" s="9">
        <v>0.74791666666666667</v>
      </c>
      <c r="J11">
        <v>0.9</v>
      </c>
      <c r="K11" s="9" t="s">
        <v>19</v>
      </c>
      <c r="L11" s="9">
        <v>11.3</v>
      </c>
      <c r="M11" s="9">
        <v>61.987500000000011</v>
      </c>
      <c r="N11" s="9">
        <v>7.2</v>
      </c>
      <c r="O11" s="26" t="s">
        <v>55</v>
      </c>
      <c r="P11" t="s">
        <v>20</v>
      </c>
      <c r="Q11" s="9">
        <v>12.8</v>
      </c>
      <c r="R11" s="9">
        <v>11.0625</v>
      </c>
      <c r="S11" s="9">
        <v>1022.5</v>
      </c>
      <c r="T11" s="11">
        <v>1020.2</v>
      </c>
      <c r="U11" s="9"/>
      <c r="AA11" s="10"/>
    </row>
    <row r="12" spans="1:27" x14ac:dyDescent="0.25">
      <c r="A12" s="8">
        <v>10</v>
      </c>
      <c r="B12" s="9">
        <v>20.100000000000001</v>
      </c>
      <c r="C12" s="9">
        <v>5.3</v>
      </c>
      <c r="D12">
        <v>0</v>
      </c>
      <c r="E12" s="9">
        <v>3</v>
      </c>
      <c r="F12" s="9">
        <v>5.8</v>
      </c>
      <c r="G12" s="9">
        <v>13.533333333333331</v>
      </c>
      <c r="H12" s="9">
        <v>11.766666666666671</v>
      </c>
      <c r="I12" s="9">
        <v>0.90625000000000033</v>
      </c>
      <c r="J12">
        <v>1.3</v>
      </c>
      <c r="K12" s="9" t="s">
        <v>19</v>
      </c>
      <c r="L12" s="9">
        <v>15</v>
      </c>
      <c r="M12" s="9">
        <v>52.862500000000004</v>
      </c>
      <c r="N12" s="9">
        <v>6.3</v>
      </c>
      <c r="O12" s="26" t="s">
        <v>51</v>
      </c>
      <c r="P12" t="s">
        <v>19</v>
      </c>
      <c r="Q12" s="9">
        <v>11.8</v>
      </c>
      <c r="R12" s="9">
        <v>13.6625</v>
      </c>
      <c r="S12" s="9">
        <v>1019.9</v>
      </c>
      <c r="T12" s="11">
        <v>1016.6</v>
      </c>
      <c r="U12" s="9"/>
      <c r="AA12" s="10"/>
    </row>
    <row r="13" spans="1:27" x14ac:dyDescent="0.25">
      <c r="A13" s="8">
        <v>11</v>
      </c>
      <c r="B13" s="9">
        <v>20.6</v>
      </c>
      <c r="C13" s="9">
        <v>7.4</v>
      </c>
      <c r="D13">
        <v>0</v>
      </c>
      <c r="E13" s="9">
        <v>5.5</v>
      </c>
      <c r="F13" s="9">
        <v>7.8</v>
      </c>
      <c r="G13" s="9">
        <v>14.191666666666665</v>
      </c>
      <c r="H13" s="9">
        <v>11.850000000000001</v>
      </c>
      <c r="I13" s="9">
        <v>1.2500000000000011</v>
      </c>
      <c r="J13">
        <v>1.3</v>
      </c>
      <c r="K13" s="9" t="s">
        <v>21</v>
      </c>
      <c r="L13" s="9">
        <v>16.600000000000001</v>
      </c>
      <c r="M13" s="9">
        <v>70.229166666666671</v>
      </c>
      <c r="N13" s="9">
        <v>8</v>
      </c>
      <c r="O13" s="26" t="s">
        <v>56</v>
      </c>
      <c r="P13" t="s">
        <v>24</v>
      </c>
      <c r="Q13" s="9">
        <v>13.1</v>
      </c>
      <c r="R13" s="9">
        <v>13.341666666666667</v>
      </c>
      <c r="S13" s="9">
        <v>1013.8</v>
      </c>
      <c r="T13" s="11">
        <v>1012.4</v>
      </c>
      <c r="U13" s="9"/>
      <c r="AA13" s="10"/>
    </row>
    <row r="14" spans="1:27" x14ac:dyDescent="0.25">
      <c r="A14" s="8">
        <v>12</v>
      </c>
      <c r="B14" s="9">
        <v>21.5</v>
      </c>
      <c r="C14" s="9">
        <v>8</v>
      </c>
      <c r="D14">
        <v>0</v>
      </c>
      <c r="E14" s="9">
        <v>4.9000000000000004</v>
      </c>
      <c r="F14" s="9">
        <v>10.8</v>
      </c>
      <c r="G14" s="9">
        <v>14.958333333333334</v>
      </c>
      <c r="H14" s="9">
        <v>12.020833333333334</v>
      </c>
      <c r="I14" s="9">
        <v>1.9489583333333333</v>
      </c>
      <c r="J14">
        <v>1.8</v>
      </c>
      <c r="K14" s="9" t="s">
        <v>21</v>
      </c>
      <c r="L14" s="11">
        <v>13.8</v>
      </c>
      <c r="M14" s="9">
        <v>81.54583333333332</v>
      </c>
      <c r="N14" s="9">
        <v>7.2</v>
      </c>
      <c r="O14" s="26" t="s">
        <v>47</v>
      </c>
      <c r="P14" t="s">
        <v>24</v>
      </c>
      <c r="Q14" s="9">
        <v>8</v>
      </c>
      <c r="R14" s="9">
        <v>13.75</v>
      </c>
      <c r="S14" s="9">
        <v>1014.2</v>
      </c>
      <c r="T14" s="11">
        <v>1018.5</v>
      </c>
      <c r="U14" s="9"/>
      <c r="AA14" s="10"/>
    </row>
    <row r="15" spans="1:27" x14ac:dyDescent="0.25">
      <c r="A15" s="8">
        <v>13</v>
      </c>
      <c r="B15" s="9">
        <v>19.2</v>
      </c>
      <c r="C15" s="9">
        <v>9.5</v>
      </c>
      <c r="D15">
        <v>0</v>
      </c>
      <c r="E15" s="9">
        <v>6.8</v>
      </c>
      <c r="F15" s="9">
        <v>11.9</v>
      </c>
      <c r="G15" s="9">
        <v>15.587499999999999</v>
      </c>
      <c r="H15" s="9">
        <v>12.254166666666668</v>
      </c>
      <c r="I15" s="9">
        <v>1.9989583333333336</v>
      </c>
      <c r="J15">
        <v>3.6</v>
      </c>
      <c r="K15" s="9" t="s">
        <v>21</v>
      </c>
      <c r="L15" s="9">
        <v>14.5</v>
      </c>
      <c r="M15" s="9">
        <v>77.545833333333334</v>
      </c>
      <c r="N15" s="9">
        <v>6.7</v>
      </c>
      <c r="O15" s="26" t="s">
        <v>57</v>
      </c>
      <c r="P15" t="s">
        <v>24</v>
      </c>
      <c r="Q15" s="9">
        <v>9.9</v>
      </c>
      <c r="R15" s="9">
        <v>13.029166666666667</v>
      </c>
      <c r="S15" s="9">
        <v>1022.9</v>
      </c>
      <c r="T15" s="11">
        <v>1023.4</v>
      </c>
      <c r="U15" s="9"/>
      <c r="AA15" s="10"/>
    </row>
    <row r="16" spans="1:27" x14ac:dyDescent="0.25">
      <c r="A16" s="8">
        <v>14</v>
      </c>
      <c r="B16" s="9">
        <v>16.600000000000001</v>
      </c>
      <c r="C16" s="9">
        <v>8.6</v>
      </c>
      <c r="D16">
        <v>0</v>
      </c>
      <c r="E16" s="9">
        <v>6</v>
      </c>
      <c r="F16" s="9">
        <v>11.4</v>
      </c>
      <c r="G16" s="9">
        <v>15.879166666666668</v>
      </c>
      <c r="H16" s="9">
        <v>12.50416666666667</v>
      </c>
      <c r="I16" s="9">
        <v>2.6979166666666643</v>
      </c>
      <c r="J16">
        <v>3.1</v>
      </c>
      <c r="K16" s="9" t="s">
        <v>21</v>
      </c>
      <c r="L16" s="9">
        <v>10.8</v>
      </c>
      <c r="M16" s="9">
        <v>76.424999999999997</v>
      </c>
      <c r="N16" s="9">
        <v>8.9</v>
      </c>
      <c r="O16" s="26" t="s">
        <v>58</v>
      </c>
      <c r="P16" t="s">
        <v>21</v>
      </c>
      <c r="Q16" s="9">
        <v>7.2</v>
      </c>
      <c r="R16" s="9">
        <v>11.329166666666667</v>
      </c>
      <c r="S16" s="9">
        <v>1025.8</v>
      </c>
      <c r="T16" s="11">
        <v>1026.4000000000001</v>
      </c>
      <c r="U16" s="9"/>
      <c r="AA16" s="10"/>
    </row>
    <row r="17" spans="1:27" x14ac:dyDescent="0.25">
      <c r="A17" s="8">
        <v>15</v>
      </c>
      <c r="B17" s="9">
        <v>15.8</v>
      </c>
      <c r="C17" s="9">
        <v>7.4</v>
      </c>
      <c r="D17">
        <v>0</v>
      </c>
      <c r="E17" s="9">
        <v>4.5999999999999996</v>
      </c>
      <c r="F17" s="9">
        <v>10.1</v>
      </c>
      <c r="G17" s="9">
        <v>15.637500000000003</v>
      </c>
      <c r="H17" s="9">
        <v>12.733333333333336</v>
      </c>
      <c r="I17" s="9">
        <v>3.0958333333333332</v>
      </c>
      <c r="J17">
        <v>4.5</v>
      </c>
      <c r="K17" s="9" t="s">
        <v>21</v>
      </c>
      <c r="L17" s="9">
        <v>11</v>
      </c>
      <c r="M17" s="9">
        <v>76.237499999999997</v>
      </c>
      <c r="N17" s="9">
        <v>10.7</v>
      </c>
      <c r="O17" s="26" t="s">
        <v>59</v>
      </c>
      <c r="P17" t="s">
        <v>21</v>
      </c>
      <c r="Q17" s="9">
        <v>2.1</v>
      </c>
      <c r="R17" s="9">
        <v>10.700000000000001</v>
      </c>
      <c r="S17" s="9">
        <v>1027.5</v>
      </c>
      <c r="T17" s="11">
        <v>1029.8</v>
      </c>
      <c r="U17" s="9"/>
      <c r="AA17" s="10"/>
    </row>
    <row r="18" spans="1:27" x14ac:dyDescent="0.25">
      <c r="A18" s="8">
        <v>16</v>
      </c>
      <c r="B18" s="9">
        <v>16.5</v>
      </c>
      <c r="C18" s="9">
        <v>4.5999999999999996</v>
      </c>
      <c r="D18">
        <v>0</v>
      </c>
      <c r="E18" s="9">
        <v>1.7</v>
      </c>
      <c r="F18" s="9">
        <v>5.9</v>
      </c>
      <c r="G18" s="9">
        <v>15.520833333333334</v>
      </c>
      <c r="H18" s="9">
        <v>12.904166666666667</v>
      </c>
      <c r="I18" s="9">
        <v>2.9937500000000004</v>
      </c>
      <c r="J18">
        <v>3.1</v>
      </c>
      <c r="K18" s="9" t="s">
        <v>21</v>
      </c>
      <c r="L18" s="9">
        <v>14.3</v>
      </c>
      <c r="M18" s="9">
        <v>74.975000000000009</v>
      </c>
      <c r="N18" s="9">
        <v>10.3</v>
      </c>
      <c r="O18" s="26" t="s">
        <v>47</v>
      </c>
      <c r="P18" t="s">
        <v>21</v>
      </c>
      <c r="Q18" s="9">
        <v>11.3</v>
      </c>
      <c r="R18" s="9">
        <v>11.170833333333334</v>
      </c>
      <c r="S18" s="9">
        <v>1028.5</v>
      </c>
      <c r="T18" s="11">
        <v>1027.5999999999999</v>
      </c>
      <c r="U18" s="9"/>
      <c r="AA18" s="10"/>
    </row>
    <row r="19" spans="1:27" x14ac:dyDescent="0.25">
      <c r="A19" s="8">
        <v>17</v>
      </c>
      <c r="B19" s="9">
        <v>18.600000000000001</v>
      </c>
      <c r="C19" s="9">
        <v>8.8000000000000007</v>
      </c>
      <c r="D19">
        <v>0</v>
      </c>
      <c r="E19" s="9">
        <v>7.2</v>
      </c>
      <c r="F19" s="9">
        <v>11.7</v>
      </c>
      <c r="G19" s="9">
        <v>15.995833333333332</v>
      </c>
      <c r="H19" s="9">
        <v>13.02916666666667</v>
      </c>
      <c r="I19" s="9">
        <v>3.3239583333333349</v>
      </c>
      <c r="J19">
        <v>3.1</v>
      </c>
      <c r="K19" s="9" t="s">
        <v>21</v>
      </c>
      <c r="L19" s="9">
        <v>10.8</v>
      </c>
      <c r="M19" s="9">
        <v>72.108333333333334</v>
      </c>
      <c r="N19" s="9">
        <v>9.8000000000000007</v>
      </c>
      <c r="O19" s="26" t="s">
        <v>60</v>
      </c>
      <c r="P19" t="s">
        <v>24</v>
      </c>
      <c r="Q19" s="9">
        <v>8.1</v>
      </c>
      <c r="R19" s="9">
        <v>12.337499999999999</v>
      </c>
      <c r="S19" s="9">
        <v>1025.5</v>
      </c>
      <c r="T19" s="11">
        <v>1023.5</v>
      </c>
      <c r="U19" s="9"/>
      <c r="AA19" s="10"/>
    </row>
    <row r="20" spans="1:27" x14ac:dyDescent="0.25">
      <c r="A20" s="8">
        <v>18</v>
      </c>
      <c r="B20" s="9">
        <v>15.5</v>
      </c>
      <c r="C20" s="9">
        <v>7.9</v>
      </c>
      <c r="D20">
        <v>0</v>
      </c>
      <c r="E20" s="9">
        <v>4.8</v>
      </c>
      <c r="F20" s="9">
        <v>11.1</v>
      </c>
      <c r="G20" s="9">
        <v>15.991666666666667</v>
      </c>
      <c r="H20" s="9">
        <v>13.15416666666666</v>
      </c>
      <c r="I20" s="9">
        <v>3.113541666666666</v>
      </c>
      <c r="J20">
        <v>4</v>
      </c>
      <c r="K20" s="9" t="s">
        <v>21</v>
      </c>
      <c r="L20" s="9">
        <v>10.3</v>
      </c>
      <c r="M20" s="9">
        <v>75.512500000000017</v>
      </c>
      <c r="N20" s="9">
        <v>11.2</v>
      </c>
      <c r="O20" s="26" t="s">
        <v>61</v>
      </c>
      <c r="P20" t="s">
        <v>24</v>
      </c>
      <c r="Q20" s="9">
        <v>0.9</v>
      </c>
      <c r="R20" s="9">
        <v>10.704166666666666</v>
      </c>
      <c r="S20" s="9">
        <v>1022.5</v>
      </c>
      <c r="T20" s="11">
        <v>1022.1</v>
      </c>
      <c r="U20" s="9"/>
      <c r="AA20" s="10"/>
    </row>
    <row r="21" spans="1:27" x14ac:dyDescent="0.25">
      <c r="A21" s="8">
        <v>19</v>
      </c>
      <c r="B21" s="9">
        <v>17.8</v>
      </c>
      <c r="C21" s="9">
        <v>8.8000000000000007</v>
      </c>
      <c r="D21">
        <v>0</v>
      </c>
      <c r="E21" s="9">
        <v>7</v>
      </c>
      <c r="F21" s="9">
        <v>9.8000000000000007</v>
      </c>
      <c r="G21" s="9">
        <v>15.779166666666667</v>
      </c>
      <c r="H21" s="9">
        <v>13.291666666666671</v>
      </c>
      <c r="I21" s="9">
        <v>2.5833333333333317</v>
      </c>
      <c r="J21">
        <v>3.1</v>
      </c>
      <c r="K21" s="9" t="s">
        <v>21</v>
      </c>
      <c r="L21" s="9">
        <v>15.5</v>
      </c>
      <c r="M21" s="9">
        <v>74.175000000000026</v>
      </c>
      <c r="N21" s="9">
        <v>8.9</v>
      </c>
      <c r="O21" s="26" t="s">
        <v>61</v>
      </c>
      <c r="P21" t="s">
        <v>24</v>
      </c>
      <c r="Q21" s="9">
        <v>9.1</v>
      </c>
      <c r="R21" s="9">
        <v>12.454166666666666</v>
      </c>
      <c r="S21" s="9">
        <v>1023.2</v>
      </c>
      <c r="T21" s="11">
        <v>1024</v>
      </c>
      <c r="U21" s="9"/>
      <c r="AA21" s="10"/>
    </row>
    <row r="22" spans="1:27" x14ac:dyDescent="0.25">
      <c r="A22" s="8">
        <v>20</v>
      </c>
      <c r="B22" s="9">
        <v>19.899999999999999</v>
      </c>
      <c r="C22" s="9">
        <v>8.9</v>
      </c>
      <c r="D22">
        <v>0</v>
      </c>
      <c r="E22" s="9">
        <v>9.3000000000000007</v>
      </c>
      <c r="F22" s="9">
        <v>12.5</v>
      </c>
      <c r="G22" s="9">
        <v>16.4375</v>
      </c>
      <c r="H22" s="9">
        <v>13.387499999999998</v>
      </c>
      <c r="I22" s="9">
        <v>1.1468749999999994</v>
      </c>
      <c r="J22">
        <v>0.9</v>
      </c>
      <c r="K22" s="9" t="s">
        <v>21</v>
      </c>
      <c r="L22" s="9">
        <v>11.5</v>
      </c>
      <c r="M22" s="9">
        <v>71.920833333333334</v>
      </c>
      <c r="N22" s="9">
        <v>5.8</v>
      </c>
      <c r="O22" s="26" t="s">
        <v>62</v>
      </c>
      <c r="P22" t="s">
        <v>24</v>
      </c>
      <c r="Q22" s="9">
        <v>9.4</v>
      </c>
      <c r="R22" s="9">
        <v>12.816666666666665</v>
      </c>
      <c r="S22" s="9">
        <v>1023.4</v>
      </c>
      <c r="T22" s="11">
        <v>1018.4</v>
      </c>
      <c r="U22" s="9"/>
      <c r="AA22" s="10"/>
    </row>
    <row r="23" spans="1:27" x14ac:dyDescent="0.25">
      <c r="A23" s="8">
        <v>21</v>
      </c>
      <c r="B23" s="9">
        <v>16.100000000000001</v>
      </c>
      <c r="C23" s="9">
        <v>7.1</v>
      </c>
      <c r="D23">
        <v>0.6</v>
      </c>
      <c r="E23" s="9">
        <v>4.5</v>
      </c>
      <c r="F23" s="9">
        <v>9.1999999999999993</v>
      </c>
      <c r="G23" s="9">
        <v>16.779166666666669</v>
      </c>
      <c r="H23" s="9">
        <v>13.541666666666671</v>
      </c>
      <c r="I23" s="9">
        <v>2.2062499999999998</v>
      </c>
      <c r="J23">
        <v>3.1</v>
      </c>
      <c r="K23" s="9" t="s">
        <v>21</v>
      </c>
      <c r="L23" s="9">
        <v>12.1</v>
      </c>
      <c r="M23" s="9">
        <v>72.012499999999989</v>
      </c>
      <c r="N23" s="9">
        <v>9.4</v>
      </c>
      <c r="O23" s="26" t="s">
        <v>54</v>
      </c>
      <c r="P23" t="s">
        <v>24</v>
      </c>
      <c r="Q23" s="9">
        <v>8.1</v>
      </c>
      <c r="R23" s="9">
        <v>11.066666666666668</v>
      </c>
      <c r="S23" s="9">
        <v>1018.8</v>
      </c>
      <c r="T23" s="11">
        <v>1019</v>
      </c>
      <c r="U23" s="9"/>
      <c r="AA23" s="10"/>
    </row>
    <row r="24" spans="1:27" x14ac:dyDescent="0.25">
      <c r="A24" s="8">
        <v>22</v>
      </c>
      <c r="B24" s="9">
        <v>15</v>
      </c>
      <c r="C24" s="9">
        <v>7.1</v>
      </c>
      <c r="D24">
        <v>0</v>
      </c>
      <c r="E24" s="9">
        <v>5</v>
      </c>
      <c r="F24" s="9">
        <v>9.9</v>
      </c>
      <c r="G24" s="9">
        <v>16.808333333333334</v>
      </c>
      <c r="H24" s="9">
        <v>13.674999999999999</v>
      </c>
      <c r="I24" s="9">
        <v>2.0635416666666662</v>
      </c>
      <c r="J24">
        <v>2.7</v>
      </c>
      <c r="K24" s="9" t="s">
        <v>21</v>
      </c>
      <c r="L24" s="9">
        <v>10.7</v>
      </c>
      <c r="M24" s="9">
        <v>73.075000000000003</v>
      </c>
      <c r="N24" s="9">
        <v>8.9</v>
      </c>
      <c r="O24" s="26" t="s">
        <v>59</v>
      </c>
      <c r="P24" t="s">
        <v>21</v>
      </c>
      <c r="Q24" s="9">
        <v>5.0999999999999996</v>
      </c>
      <c r="R24" s="9">
        <v>9.4250000000000007</v>
      </c>
      <c r="S24" s="9">
        <v>1020.3</v>
      </c>
      <c r="T24" s="11">
        <v>1021.2</v>
      </c>
      <c r="U24" s="9"/>
      <c r="AA24" s="10"/>
    </row>
    <row r="25" spans="1:27" x14ac:dyDescent="0.25">
      <c r="A25" s="8">
        <v>23</v>
      </c>
      <c r="B25" s="9">
        <v>18.100000000000001</v>
      </c>
      <c r="C25" s="9">
        <v>1.8</v>
      </c>
      <c r="D25">
        <v>8.8000000000000007</v>
      </c>
      <c r="E25" s="9">
        <v>-0.5</v>
      </c>
      <c r="F25" s="9">
        <v>4.3</v>
      </c>
      <c r="G25" s="9">
        <v>16</v>
      </c>
      <c r="H25" s="9">
        <v>13.893333333333338</v>
      </c>
      <c r="I25" s="9">
        <v>0.99791666666666734</v>
      </c>
      <c r="J25">
        <v>0.4</v>
      </c>
      <c r="K25" s="9" t="s">
        <v>41</v>
      </c>
      <c r="L25" s="9">
        <v>11.9</v>
      </c>
      <c r="M25" s="9">
        <v>65.16</v>
      </c>
      <c r="N25" s="9">
        <v>8</v>
      </c>
      <c r="O25" s="26" t="s">
        <v>60</v>
      </c>
      <c r="P25" t="s">
        <v>24</v>
      </c>
      <c r="Q25" s="9">
        <v>7</v>
      </c>
      <c r="R25" s="9">
        <v>12.68</v>
      </c>
      <c r="S25" s="9">
        <v>1018.6</v>
      </c>
      <c r="T25" s="11">
        <v>1012.5</v>
      </c>
      <c r="U25" s="9"/>
      <c r="AA25" s="10"/>
    </row>
    <row r="26" spans="1:27" x14ac:dyDescent="0.25">
      <c r="A26" s="8">
        <v>24</v>
      </c>
      <c r="B26" s="9">
        <v>19.5</v>
      </c>
      <c r="C26" s="9">
        <v>10.199999999999999</v>
      </c>
      <c r="D26">
        <v>0.6</v>
      </c>
      <c r="E26" s="9">
        <v>9.5</v>
      </c>
      <c r="F26" s="9">
        <v>12</v>
      </c>
      <c r="G26" s="9">
        <v>16.137499999999999</v>
      </c>
      <c r="H26" s="9">
        <v>13.899999999999999</v>
      </c>
      <c r="I26" s="9">
        <v>2.2145833333333336</v>
      </c>
      <c r="J26">
        <v>2.2000000000000002</v>
      </c>
      <c r="K26" s="9" t="s">
        <v>18</v>
      </c>
      <c r="L26" s="9">
        <v>18.100000000000001</v>
      </c>
      <c r="M26" s="9">
        <v>84.212499999999991</v>
      </c>
      <c r="N26" s="9">
        <v>12.5</v>
      </c>
      <c r="O26" s="26" t="s">
        <v>63</v>
      </c>
      <c r="P26" t="s">
        <v>26</v>
      </c>
      <c r="Q26" s="9">
        <v>1</v>
      </c>
      <c r="R26" s="9">
        <v>15.179166666666669</v>
      </c>
      <c r="S26" s="9">
        <v>1004.8</v>
      </c>
      <c r="T26" s="11">
        <v>1000.4</v>
      </c>
      <c r="U26" s="9"/>
      <c r="AA26" s="10"/>
    </row>
    <row r="27" spans="1:27" x14ac:dyDescent="0.25">
      <c r="A27" s="8">
        <v>25</v>
      </c>
      <c r="B27" s="9">
        <v>16.899999999999999</v>
      </c>
      <c r="C27" s="9">
        <v>12.5</v>
      </c>
      <c r="D27">
        <v>0</v>
      </c>
      <c r="E27" s="9">
        <v>11.1</v>
      </c>
      <c r="F27" s="9">
        <v>11.6</v>
      </c>
      <c r="G27" s="9">
        <v>16.020833333333336</v>
      </c>
      <c r="H27" s="9">
        <v>13.933333333333332</v>
      </c>
      <c r="I27" s="9">
        <v>4.1229166666666677</v>
      </c>
      <c r="J27">
        <v>6.7</v>
      </c>
      <c r="K27" s="9" t="s">
        <v>18</v>
      </c>
      <c r="L27" s="9">
        <v>14.1</v>
      </c>
      <c r="M27" s="9">
        <v>66.75833333333334</v>
      </c>
      <c r="N27" s="9">
        <v>19.7</v>
      </c>
      <c r="O27" s="26" t="s">
        <v>53</v>
      </c>
      <c r="P27" t="s">
        <v>23</v>
      </c>
      <c r="Q27" s="9">
        <v>9.1</v>
      </c>
      <c r="R27" s="9">
        <v>13.233333333333333</v>
      </c>
      <c r="S27" s="9">
        <v>1000.5</v>
      </c>
      <c r="T27" s="11">
        <v>1005.7</v>
      </c>
      <c r="U27" s="9"/>
      <c r="AA27" s="10"/>
    </row>
    <row r="28" spans="1:27" x14ac:dyDescent="0.25">
      <c r="A28" s="8">
        <v>26</v>
      </c>
      <c r="B28" s="9">
        <v>15.4</v>
      </c>
      <c r="C28" s="9">
        <v>7.5</v>
      </c>
      <c r="D28">
        <v>1.8</v>
      </c>
      <c r="E28" s="9">
        <v>5</v>
      </c>
      <c r="F28" s="9">
        <v>7</v>
      </c>
      <c r="G28" s="9">
        <v>15.558333333333335</v>
      </c>
      <c r="H28" s="9">
        <v>13.979166666666666</v>
      </c>
      <c r="I28" s="9">
        <v>2.6614583333333357</v>
      </c>
      <c r="J28">
        <v>3.6</v>
      </c>
      <c r="K28" s="9" t="s">
        <v>19</v>
      </c>
      <c r="L28" s="9">
        <v>13.2</v>
      </c>
      <c r="M28" s="9">
        <v>72.487499999999997</v>
      </c>
      <c r="N28" s="9">
        <v>15.2</v>
      </c>
      <c r="O28" s="26" t="s">
        <v>64</v>
      </c>
      <c r="P28" t="s">
        <v>19</v>
      </c>
      <c r="Q28" s="9">
        <v>4</v>
      </c>
      <c r="R28" s="9">
        <v>11.608333333333334</v>
      </c>
      <c r="S28" s="9">
        <v>1007.6</v>
      </c>
      <c r="T28" s="11">
        <v>1000.9</v>
      </c>
      <c r="U28" s="9"/>
      <c r="AA28" s="10"/>
    </row>
    <row r="29" spans="1:27" x14ac:dyDescent="0.25">
      <c r="A29" s="8">
        <v>27</v>
      </c>
      <c r="B29" s="9">
        <v>15.2</v>
      </c>
      <c r="C29" s="9">
        <v>9.1</v>
      </c>
      <c r="D29">
        <v>2.6</v>
      </c>
      <c r="E29" s="9">
        <v>7.1</v>
      </c>
      <c r="F29" s="9">
        <v>7.7</v>
      </c>
      <c r="G29" s="9">
        <v>15.075000000000003</v>
      </c>
      <c r="H29" s="9">
        <v>13.929166666666662</v>
      </c>
      <c r="I29" s="9">
        <v>1.6406250000000009</v>
      </c>
      <c r="J29">
        <v>2.7</v>
      </c>
      <c r="K29" s="9" t="s">
        <v>19</v>
      </c>
      <c r="L29" s="9">
        <v>14.2</v>
      </c>
      <c r="M29" s="9">
        <v>76.770833333333329</v>
      </c>
      <c r="N29" s="9">
        <v>10.7</v>
      </c>
      <c r="O29" s="26" t="s">
        <v>65</v>
      </c>
      <c r="P29" t="s">
        <v>23</v>
      </c>
      <c r="Q29" s="9">
        <v>2.2000000000000002</v>
      </c>
      <c r="R29" s="9">
        <v>11.191666666666665</v>
      </c>
      <c r="S29" s="9">
        <v>1005.4</v>
      </c>
      <c r="T29" s="11">
        <v>1006.4</v>
      </c>
      <c r="U29" s="9"/>
      <c r="AA29" s="10"/>
    </row>
    <row r="30" spans="1:27" x14ac:dyDescent="0.25">
      <c r="A30" s="8">
        <v>28</v>
      </c>
      <c r="B30" s="9">
        <v>18.899999999999999</v>
      </c>
      <c r="C30" s="9">
        <v>7.8</v>
      </c>
      <c r="D30">
        <v>5.6</v>
      </c>
      <c r="E30" s="9">
        <v>5.9</v>
      </c>
      <c r="F30" s="9">
        <v>8.5</v>
      </c>
      <c r="G30" s="9">
        <v>14.737500000000002</v>
      </c>
      <c r="H30" s="9">
        <v>13.866666666666672</v>
      </c>
      <c r="I30" s="9">
        <v>1.3187500000000003</v>
      </c>
      <c r="J30">
        <v>0.9</v>
      </c>
      <c r="K30" s="9" t="s">
        <v>23</v>
      </c>
      <c r="L30" s="9">
        <v>12.5</v>
      </c>
      <c r="M30" s="9">
        <v>66.700000000000017</v>
      </c>
      <c r="N30" s="9">
        <v>8.5</v>
      </c>
      <c r="O30" s="26" t="s">
        <v>48</v>
      </c>
      <c r="P30" t="s">
        <v>18</v>
      </c>
      <c r="Q30" s="9">
        <v>2.6</v>
      </c>
      <c r="R30" s="9">
        <v>13.1625</v>
      </c>
      <c r="S30" s="9">
        <v>1012.4</v>
      </c>
      <c r="T30" s="11">
        <v>1016.9</v>
      </c>
      <c r="U30" s="9"/>
      <c r="AA30" s="10"/>
    </row>
    <row r="31" spans="1:27" x14ac:dyDescent="0.25">
      <c r="A31" s="8">
        <v>29</v>
      </c>
      <c r="B31" s="9">
        <v>19.7</v>
      </c>
      <c r="C31" s="9">
        <v>9.9</v>
      </c>
      <c r="D31">
        <v>1</v>
      </c>
      <c r="E31" s="9">
        <v>9.3000000000000007</v>
      </c>
      <c r="F31" s="9">
        <v>11.1</v>
      </c>
      <c r="G31" s="9">
        <v>14.995833333333337</v>
      </c>
      <c r="H31" s="9">
        <v>13.745833333333328</v>
      </c>
      <c r="I31" s="9">
        <v>2.158333333333335</v>
      </c>
      <c r="J31">
        <v>1.3</v>
      </c>
      <c r="K31" s="9" t="s">
        <v>19</v>
      </c>
      <c r="L31" s="9">
        <v>15</v>
      </c>
      <c r="M31" s="9">
        <v>87.637499999999989</v>
      </c>
      <c r="N31" s="9">
        <v>14.8</v>
      </c>
      <c r="O31" s="26" t="s">
        <v>55</v>
      </c>
      <c r="P31" t="s">
        <v>18</v>
      </c>
      <c r="Q31" s="9">
        <v>2.5</v>
      </c>
      <c r="R31" s="9">
        <v>14.512499999999998</v>
      </c>
      <c r="S31" s="9">
        <v>1007.7</v>
      </c>
      <c r="T31" s="11">
        <v>1011.1</v>
      </c>
      <c r="U31" s="9"/>
      <c r="AA31" s="10"/>
    </row>
    <row r="32" spans="1:27" x14ac:dyDescent="0.25">
      <c r="A32" s="8">
        <v>30</v>
      </c>
      <c r="B32" s="9">
        <v>21</v>
      </c>
      <c r="C32" s="9">
        <v>13.7</v>
      </c>
      <c r="D32">
        <v>0</v>
      </c>
      <c r="E32" s="9">
        <v>12.9</v>
      </c>
      <c r="F32" s="9">
        <v>13.4</v>
      </c>
      <c r="G32" s="9">
        <v>15.379166666666665</v>
      </c>
      <c r="H32" s="9">
        <v>13.695833333333328</v>
      </c>
      <c r="I32" s="9">
        <v>2.2062499999999994</v>
      </c>
      <c r="J32">
        <v>1.8</v>
      </c>
      <c r="K32" s="9" t="s">
        <v>18</v>
      </c>
      <c r="L32" s="9">
        <v>16.399999999999999</v>
      </c>
      <c r="M32" s="9">
        <v>71.962500000000006</v>
      </c>
      <c r="N32" s="9">
        <v>12.1</v>
      </c>
      <c r="O32" s="26" t="s">
        <v>65</v>
      </c>
      <c r="P32" t="s">
        <v>19</v>
      </c>
      <c r="Q32" s="9">
        <v>5.3</v>
      </c>
      <c r="R32" s="9">
        <v>16.475000000000001</v>
      </c>
      <c r="S32" s="9">
        <v>1012.8</v>
      </c>
      <c r="T32" s="11">
        <v>1015.2</v>
      </c>
      <c r="U32" s="9"/>
      <c r="AA32" s="10"/>
    </row>
    <row r="33" spans="1:28" x14ac:dyDescent="0.25">
      <c r="A33" s="8">
        <v>31</v>
      </c>
      <c r="B33" s="9">
        <v>20.8</v>
      </c>
      <c r="C33" s="9">
        <v>11</v>
      </c>
      <c r="D33">
        <v>0</v>
      </c>
      <c r="E33" s="9">
        <v>8.1</v>
      </c>
      <c r="F33" s="9">
        <v>10.6</v>
      </c>
      <c r="G33" s="9">
        <v>15.634782608695655</v>
      </c>
      <c r="H33" s="9">
        <v>13.699999999999994</v>
      </c>
      <c r="I33" s="9">
        <v>2.2427083333333351</v>
      </c>
      <c r="J33">
        <v>0.9</v>
      </c>
      <c r="K33" s="9" t="s">
        <v>19</v>
      </c>
      <c r="L33" s="9">
        <v>16.8</v>
      </c>
      <c r="M33" s="9">
        <v>72.317391304347822</v>
      </c>
      <c r="N33" s="9">
        <v>16.5</v>
      </c>
      <c r="O33" s="26" t="s">
        <v>63</v>
      </c>
      <c r="P33" t="s">
        <v>26</v>
      </c>
      <c r="Q33" s="9">
        <v>4.4000000000000004</v>
      </c>
      <c r="R33" s="9">
        <v>15.586956521739131</v>
      </c>
      <c r="S33" s="9">
        <v>1012.5</v>
      </c>
      <c r="T33" s="11">
        <v>1009.3</v>
      </c>
      <c r="U33" s="9"/>
      <c r="AA33" s="10"/>
    </row>
    <row r="34" spans="1:28" x14ac:dyDescent="0.25">
      <c r="A34" s="13" t="s">
        <v>27</v>
      </c>
      <c r="B34" s="14">
        <f>AVERAGE(B3:B33)</f>
        <v>17.522580645161284</v>
      </c>
      <c r="C34" s="14">
        <f>AVERAGE(C3:C33)</f>
        <v>7.1419354838709674</v>
      </c>
      <c r="D34" s="14">
        <f>SUM(D3:D33)</f>
        <v>23.200000000000003</v>
      </c>
      <c r="E34" s="14">
        <f>AVERAGE(E3:E33)</f>
        <v>4.9258064516129032</v>
      </c>
      <c r="F34" s="14">
        <f>AVERAGE(F3:F33)</f>
        <v>8.435483870967742</v>
      </c>
      <c r="G34" s="14">
        <f>AVERAGE(G3:G33)</f>
        <v>14.964025245441796</v>
      </c>
      <c r="H34" s="14">
        <f>AVERAGE(H3:H33)</f>
        <v>12.715510752688171</v>
      </c>
      <c r="I34" s="25">
        <f>AVERAGE(I3:I33)</f>
        <v>2.0214381720430108</v>
      </c>
      <c r="J34" s="14"/>
      <c r="K34" s="14"/>
      <c r="L34" s="15">
        <f>AVERAGE(L3:L33)</f>
        <v>13.009677419354839</v>
      </c>
      <c r="M34" s="14">
        <f>AVERAGE(M3:M33)</f>
        <v>72.655991117344556</v>
      </c>
      <c r="N34" s="14">
        <f>MAX(N3:N33)</f>
        <v>19.7</v>
      </c>
      <c r="O34" s="16"/>
      <c r="P34" s="17"/>
      <c r="Q34" s="18">
        <v>244.4</v>
      </c>
      <c r="R34" s="19">
        <f>AVERAGE(R3:R33)</f>
        <v>11.87500935016363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25.6</v>
      </c>
      <c r="C35" s="14">
        <f>MIN(C3:C33)</f>
        <v>-0.6</v>
      </c>
      <c r="D35" s="14">
        <f>MAX(D3:D33)</f>
        <v>8.8000000000000007</v>
      </c>
      <c r="E35" s="14">
        <f>MIN(E3:E33)</f>
        <v>-2.7</v>
      </c>
      <c r="F35" s="14">
        <f>MIN(F3:F33)</f>
        <v>0.9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13.1</v>
      </c>
      <c r="R35" s="19">
        <f>MIN(R3:R33)</f>
        <v>6.7625000000000002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12.332258064516125</v>
      </c>
      <c r="C37">
        <f>COUNTIF(C3:C33,"&lt;0")</f>
        <v>1</v>
      </c>
      <c r="D37">
        <f>COUNTIF(D3:D33,"&gt;0.1")</f>
        <v>8</v>
      </c>
      <c r="E37">
        <f>COUNTIF(E3:E33,"&lt;0")</f>
        <v>3</v>
      </c>
      <c r="Q37">
        <f>COUNTIF(Q3:Q33,"&lt;0.05")</f>
        <v>0</v>
      </c>
      <c r="AB37" s="10"/>
    </row>
    <row r="38" spans="1:28" x14ac:dyDescent="0.25">
      <c r="D38">
        <f>COUNTIF(D3:D33,"&gt;0.9")</f>
        <v>6</v>
      </c>
    </row>
    <row r="39" spans="1:28" x14ac:dyDescent="0.25">
      <c r="Q39" t="s">
        <v>29</v>
      </c>
    </row>
    <row r="41" spans="1:28" x14ac:dyDescent="0.25">
      <c r="Q41" s="9">
        <f>SUM(Q3:Q33)</f>
        <v>199.79999999999998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3394-BA2C-4F07-A664-341FCE1C12D8}">
  <sheetPr>
    <pageSetUpPr fitToPage="1"/>
  </sheetPr>
  <dimension ref="A1:AB41"/>
  <sheetViews>
    <sheetView tabSelected="1" topLeftCell="A5" workbookViewId="0">
      <selection activeCell="Q35" sqref="Q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  <c r="V2" s="27"/>
    </row>
    <row r="3" spans="1:27" x14ac:dyDescent="0.25">
      <c r="A3" s="8">
        <v>1</v>
      </c>
      <c r="B3" s="9">
        <v>18</v>
      </c>
      <c r="C3" s="9">
        <v>10.199999999999999</v>
      </c>
      <c r="D3">
        <v>0.8</v>
      </c>
      <c r="E3" s="9">
        <v>8.3000000000000007</v>
      </c>
      <c r="F3" s="9">
        <v>9.9</v>
      </c>
      <c r="G3" s="9">
        <v>15.454166666666664</v>
      </c>
      <c r="H3" s="9">
        <v>13.750000000000002</v>
      </c>
      <c r="I3" s="9">
        <v>3.0562500000000008</v>
      </c>
      <c r="J3" t="s">
        <v>19</v>
      </c>
      <c r="K3" s="9">
        <v>2.2000000000000002</v>
      </c>
      <c r="L3" s="9">
        <v>13.9</v>
      </c>
      <c r="M3" s="9">
        <v>70.287499999999994</v>
      </c>
      <c r="N3">
        <v>14.3</v>
      </c>
      <c r="O3" s="10">
        <v>0.48958333333333331</v>
      </c>
      <c r="P3" t="s">
        <v>19</v>
      </c>
      <c r="Q3" s="9">
        <v>5.7</v>
      </c>
      <c r="R3" s="9">
        <v>13.241666666666669</v>
      </c>
      <c r="S3" s="9">
        <v>1006.6</v>
      </c>
      <c r="T3" s="11">
        <v>1008.6</v>
      </c>
      <c r="U3" s="9"/>
      <c r="V3" s="9"/>
      <c r="W3" s="9"/>
      <c r="AA3" s="10"/>
    </row>
    <row r="4" spans="1:27" x14ac:dyDescent="0.25">
      <c r="A4" s="8">
        <v>2</v>
      </c>
      <c r="B4" s="9">
        <v>17.5</v>
      </c>
      <c r="C4" s="9">
        <v>9.5</v>
      </c>
      <c r="D4">
        <v>2.6</v>
      </c>
      <c r="E4" s="9">
        <v>7.8</v>
      </c>
      <c r="F4" s="9">
        <v>10</v>
      </c>
      <c r="G4" s="9">
        <v>15.279166666666669</v>
      </c>
      <c r="H4" s="9">
        <v>13.800000000000006</v>
      </c>
      <c r="I4" s="9">
        <v>2.2864583333333339</v>
      </c>
      <c r="J4" t="s">
        <v>18</v>
      </c>
      <c r="K4" s="9">
        <v>2.2000000000000002</v>
      </c>
      <c r="L4" s="9">
        <v>13.9</v>
      </c>
      <c r="M4" s="9">
        <v>60.895833333333343</v>
      </c>
      <c r="N4">
        <v>11.2</v>
      </c>
      <c r="O4" s="10">
        <v>0.625</v>
      </c>
      <c r="P4" t="s">
        <v>19</v>
      </c>
      <c r="Q4" s="9">
        <v>6.1</v>
      </c>
      <c r="R4" s="9">
        <v>13.262500000000001</v>
      </c>
      <c r="S4" s="9">
        <v>1014.7</v>
      </c>
      <c r="T4" s="11">
        <v>1006.1</v>
      </c>
      <c r="U4" s="9"/>
      <c r="V4" s="9"/>
      <c r="AA4" s="10"/>
    </row>
    <row r="5" spans="1:27" x14ac:dyDescent="0.25">
      <c r="A5" s="8">
        <v>3</v>
      </c>
      <c r="B5" s="9">
        <v>16.2</v>
      </c>
      <c r="C5" s="9">
        <v>9.6</v>
      </c>
      <c r="D5">
        <v>0</v>
      </c>
      <c r="E5" s="9">
        <v>8.6</v>
      </c>
      <c r="F5" s="9">
        <v>10</v>
      </c>
      <c r="G5" s="9">
        <v>15.320833333333326</v>
      </c>
      <c r="H5" s="9">
        <v>13.800000000000006</v>
      </c>
      <c r="I5" s="9">
        <v>2.8531249999999972</v>
      </c>
      <c r="J5" t="s">
        <v>19</v>
      </c>
      <c r="K5" s="9">
        <v>4</v>
      </c>
      <c r="L5" s="9">
        <v>13.7</v>
      </c>
      <c r="M5" s="9">
        <v>69.666666666666671</v>
      </c>
      <c r="N5">
        <v>17</v>
      </c>
      <c r="O5" s="10">
        <v>0.47916666666666669</v>
      </c>
      <c r="P5" t="s">
        <v>19</v>
      </c>
      <c r="Q5" s="9">
        <v>6.5</v>
      </c>
      <c r="R5" s="9">
        <v>12.283333333333333</v>
      </c>
      <c r="S5" s="9">
        <v>995.6</v>
      </c>
      <c r="T5" s="11">
        <v>999.3</v>
      </c>
      <c r="U5" s="9"/>
      <c r="V5" s="9"/>
      <c r="AA5" s="10"/>
    </row>
    <row r="6" spans="1:27" x14ac:dyDescent="0.25">
      <c r="A6" s="8">
        <v>4</v>
      </c>
      <c r="B6" s="9">
        <v>14.6</v>
      </c>
      <c r="C6" s="9">
        <v>6.4</v>
      </c>
      <c r="D6">
        <v>5.6</v>
      </c>
      <c r="E6" s="9">
        <v>4.0999999999999996</v>
      </c>
      <c r="F6" s="9">
        <v>6.5</v>
      </c>
      <c r="G6" s="9">
        <v>14.912499999999994</v>
      </c>
      <c r="H6" s="9">
        <v>13.804166666666672</v>
      </c>
      <c r="I6" s="9">
        <v>2.4041666666666655</v>
      </c>
      <c r="J6" t="s">
        <v>19</v>
      </c>
      <c r="K6" s="9">
        <v>4.5</v>
      </c>
      <c r="L6" s="9">
        <v>12.2</v>
      </c>
      <c r="M6" s="9">
        <v>72.908333333333331</v>
      </c>
      <c r="N6">
        <v>16.5</v>
      </c>
      <c r="O6" s="10">
        <v>0.58333333333333337</v>
      </c>
      <c r="P6" t="s">
        <v>19</v>
      </c>
      <c r="Q6" s="9">
        <v>5.6</v>
      </c>
      <c r="R6" s="9">
        <v>10.766666666666666</v>
      </c>
      <c r="S6" s="9">
        <v>999.4</v>
      </c>
      <c r="T6" s="11">
        <v>999.8</v>
      </c>
      <c r="U6" s="9"/>
      <c r="V6" s="9"/>
      <c r="AA6" s="10"/>
    </row>
    <row r="7" spans="1:27" x14ac:dyDescent="0.25">
      <c r="A7" s="8">
        <v>5</v>
      </c>
      <c r="B7" s="9">
        <v>16.5</v>
      </c>
      <c r="C7" s="9">
        <v>8.6999999999999993</v>
      </c>
      <c r="D7">
        <v>2.4</v>
      </c>
      <c r="E7" s="9">
        <v>8.3000000000000007</v>
      </c>
      <c r="F7" s="9">
        <v>10.1</v>
      </c>
      <c r="G7" s="9">
        <v>14.804166666666667</v>
      </c>
      <c r="H7" s="9">
        <v>13.800000000000006</v>
      </c>
      <c r="I7" s="9">
        <v>0.95312500000000122</v>
      </c>
      <c r="J7" t="s">
        <v>19</v>
      </c>
      <c r="K7" s="9">
        <v>0.9</v>
      </c>
      <c r="L7" s="9">
        <v>12.6</v>
      </c>
      <c r="M7" s="9">
        <v>83.695833333333368</v>
      </c>
      <c r="N7">
        <v>8.5</v>
      </c>
      <c r="O7" s="10">
        <v>0.58333333333333337</v>
      </c>
      <c r="P7" t="s">
        <v>18</v>
      </c>
      <c r="Q7" s="9">
        <v>1.4</v>
      </c>
      <c r="R7" s="9">
        <v>11.850000000000001</v>
      </c>
      <c r="S7" s="9">
        <v>998.1</v>
      </c>
      <c r="T7" s="23">
        <v>998.2</v>
      </c>
      <c r="U7" s="9"/>
      <c r="V7" s="9"/>
      <c r="AA7" s="10"/>
    </row>
    <row r="8" spans="1:27" x14ac:dyDescent="0.25">
      <c r="A8" s="8">
        <v>6</v>
      </c>
      <c r="B8" s="9">
        <v>16.7</v>
      </c>
      <c r="C8" s="9">
        <v>6.8</v>
      </c>
      <c r="D8">
        <v>0.4</v>
      </c>
      <c r="E8" s="9">
        <v>4.8</v>
      </c>
      <c r="F8" s="9">
        <v>7.4</v>
      </c>
      <c r="G8" s="9">
        <v>14.820833333333331</v>
      </c>
      <c r="H8" s="9">
        <v>13.779166666666669</v>
      </c>
      <c r="I8" s="9">
        <v>1.5489583333333343</v>
      </c>
      <c r="J8" t="s">
        <v>19</v>
      </c>
      <c r="K8" s="9">
        <v>1.3</v>
      </c>
      <c r="L8" s="9">
        <v>9.1999999999999993</v>
      </c>
      <c r="M8" s="9">
        <v>69.512500000000003</v>
      </c>
      <c r="N8">
        <v>10.7</v>
      </c>
      <c r="O8" s="10">
        <v>0.6875</v>
      </c>
      <c r="P8" t="s">
        <v>18</v>
      </c>
      <c r="Q8" s="9">
        <v>3.1</v>
      </c>
      <c r="R8" s="9">
        <v>11.283333333333333</v>
      </c>
      <c r="S8" s="9">
        <v>1002</v>
      </c>
      <c r="T8" s="11">
        <v>1004</v>
      </c>
      <c r="U8" s="9"/>
      <c r="V8" s="9"/>
      <c r="AA8" s="10"/>
    </row>
    <row r="9" spans="1:27" x14ac:dyDescent="0.25">
      <c r="A9" s="8">
        <v>7</v>
      </c>
      <c r="B9" s="9">
        <v>14.5</v>
      </c>
      <c r="C9" s="9">
        <v>7</v>
      </c>
      <c r="D9">
        <v>11.2</v>
      </c>
      <c r="E9" s="9">
        <v>3.9</v>
      </c>
      <c r="F9" s="9">
        <v>8</v>
      </c>
      <c r="G9" s="9">
        <v>14.724999999999994</v>
      </c>
      <c r="H9" s="9">
        <v>13.70416666666666</v>
      </c>
      <c r="I9" s="9">
        <v>0.76770833333333277</v>
      </c>
      <c r="J9" t="s">
        <v>19</v>
      </c>
      <c r="K9" s="9">
        <v>0.4</v>
      </c>
      <c r="L9" s="9">
        <v>12.2</v>
      </c>
      <c r="M9" s="9">
        <v>86.583333333333314</v>
      </c>
      <c r="N9">
        <v>7.2</v>
      </c>
      <c r="O9" s="10">
        <v>0.97916666666666663</v>
      </c>
      <c r="P9" t="s">
        <v>23</v>
      </c>
      <c r="Q9" s="9">
        <v>0.7</v>
      </c>
      <c r="R9" s="9">
        <v>10.304166666666667</v>
      </c>
      <c r="S9" s="9">
        <v>1001.9</v>
      </c>
      <c r="T9" s="11">
        <v>1004.6</v>
      </c>
      <c r="U9" s="9"/>
      <c r="V9" s="9"/>
      <c r="AA9" s="10"/>
    </row>
    <row r="10" spans="1:27" x14ac:dyDescent="0.25">
      <c r="A10" s="8">
        <v>8</v>
      </c>
      <c r="B10" s="9">
        <v>16.100000000000001</v>
      </c>
      <c r="C10" s="9">
        <v>7.1</v>
      </c>
      <c r="D10">
        <v>0.6</v>
      </c>
      <c r="E10" s="9">
        <v>6.1</v>
      </c>
      <c r="F10" s="9">
        <v>7.7</v>
      </c>
      <c r="G10" s="9">
        <v>14.708333333333334</v>
      </c>
      <c r="H10" s="9">
        <v>13.674999999999999</v>
      </c>
      <c r="I10" s="9">
        <v>2.106250000000002</v>
      </c>
      <c r="J10" t="s">
        <v>18</v>
      </c>
      <c r="K10" s="9">
        <v>3.1</v>
      </c>
      <c r="L10" s="9">
        <v>12.8</v>
      </c>
      <c r="M10" s="9">
        <v>71.158333333333331</v>
      </c>
      <c r="N10">
        <v>8.9</v>
      </c>
      <c r="O10" s="10">
        <v>0.26041666666666669</v>
      </c>
      <c r="P10" t="s">
        <v>18</v>
      </c>
      <c r="Q10" s="9">
        <v>4.0999999999999996</v>
      </c>
      <c r="R10" s="9">
        <v>11.658333333333331</v>
      </c>
      <c r="S10" s="9">
        <v>1012.3</v>
      </c>
      <c r="T10" s="11">
        <v>1015.9</v>
      </c>
      <c r="U10" s="9"/>
      <c r="V10" s="9"/>
      <c r="AA10" s="10"/>
    </row>
    <row r="11" spans="1:27" x14ac:dyDescent="0.25">
      <c r="A11" s="8">
        <v>9</v>
      </c>
      <c r="B11" s="9">
        <v>15.6</v>
      </c>
      <c r="C11" s="9">
        <v>9.5</v>
      </c>
      <c r="D11">
        <v>4.5999999999999996</v>
      </c>
      <c r="E11" s="9">
        <v>7.7</v>
      </c>
      <c r="F11" s="9">
        <v>9.6</v>
      </c>
      <c r="G11" s="9">
        <v>14.749999999999995</v>
      </c>
      <c r="H11" s="9">
        <v>13.600000000000001</v>
      </c>
      <c r="I11" s="9">
        <v>1.4010416666666672</v>
      </c>
      <c r="J11" t="s">
        <v>19</v>
      </c>
      <c r="K11" s="9">
        <v>2.2000000000000002</v>
      </c>
      <c r="L11" s="9">
        <v>13.7</v>
      </c>
      <c r="M11" s="9">
        <v>78.887500000000003</v>
      </c>
      <c r="N11">
        <v>9.4</v>
      </c>
      <c r="O11" s="10">
        <v>0.58333333333333337</v>
      </c>
      <c r="P11" t="s">
        <v>19</v>
      </c>
      <c r="Q11" s="9">
        <v>0.3</v>
      </c>
      <c r="R11" s="9">
        <v>12.262500000000001</v>
      </c>
      <c r="S11" s="9">
        <v>1017.4</v>
      </c>
      <c r="T11" s="11">
        <v>1010.2</v>
      </c>
      <c r="U11" s="9"/>
      <c r="V11" s="9"/>
      <c r="AA11" s="10"/>
    </row>
    <row r="12" spans="1:27" x14ac:dyDescent="0.25">
      <c r="A12" s="8">
        <v>10</v>
      </c>
      <c r="B12" s="9">
        <v>19.7</v>
      </c>
      <c r="C12" s="9">
        <v>11.3</v>
      </c>
      <c r="D12">
        <v>0</v>
      </c>
      <c r="E12" s="9">
        <v>10.4</v>
      </c>
      <c r="F12" s="9">
        <v>10.8</v>
      </c>
      <c r="G12" s="9">
        <v>14.775</v>
      </c>
      <c r="H12" s="9">
        <v>13.600000000000001</v>
      </c>
      <c r="I12" s="9">
        <v>1.7812499999999993</v>
      </c>
      <c r="J12" t="s">
        <v>23</v>
      </c>
      <c r="K12" s="9">
        <v>2.2000000000000002</v>
      </c>
      <c r="L12" s="9">
        <v>15</v>
      </c>
      <c r="M12" s="9">
        <v>71.166666666666671</v>
      </c>
      <c r="N12">
        <v>9.8000000000000007</v>
      </c>
      <c r="O12" s="10">
        <v>0.32291666666666669</v>
      </c>
      <c r="P12" t="s">
        <v>23</v>
      </c>
      <c r="Q12" s="9">
        <v>5.9</v>
      </c>
      <c r="R12" s="9">
        <v>14.200000000000003</v>
      </c>
      <c r="S12" s="9">
        <v>1012.1</v>
      </c>
      <c r="T12" s="11">
        <v>1018.9</v>
      </c>
      <c r="U12" s="9"/>
      <c r="V12" s="9"/>
      <c r="AA12" s="10"/>
    </row>
    <row r="13" spans="1:27" x14ac:dyDescent="0.25">
      <c r="A13" s="8">
        <v>11</v>
      </c>
      <c r="B13" s="9">
        <v>22.8</v>
      </c>
      <c r="C13" s="9">
        <v>6.5</v>
      </c>
      <c r="D13">
        <v>0</v>
      </c>
      <c r="E13" s="9">
        <v>4.2</v>
      </c>
      <c r="F13" s="9">
        <v>7.9</v>
      </c>
      <c r="G13" s="9">
        <v>15.566666666666665</v>
      </c>
      <c r="H13" s="9">
        <v>13.600000000000001</v>
      </c>
      <c r="I13" s="9">
        <v>0.80000000000000027</v>
      </c>
      <c r="J13" t="s">
        <v>19</v>
      </c>
      <c r="K13" s="9">
        <v>1.3</v>
      </c>
      <c r="L13" s="9">
        <v>16.3</v>
      </c>
      <c r="M13" s="9">
        <v>67.691666666666663</v>
      </c>
      <c r="N13">
        <v>6.3</v>
      </c>
      <c r="O13" s="10">
        <v>0.58333333333333337</v>
      </c>
      <c r="P13" t="s">
        <v>24</v>
      </c>
      <c r="Q13" s="9">
        <v>10.6</v>
      </c>
      <c r="R13" s="9">
        <v>15.574999999999998</v>
      </c>
      <c r="S13" s="9">
        <v>1019</v>
      </c>
      <c r="T13" s="11">
        <v>1017</v>
      </c>
      <c r="U13" s="9"/>
      <c r="V13" s="9"/>
      <c r="AA13" s="10"/>
    </row>
    <row r="14" spans="1:27" x14ac:dyDescent="0.25">
      <c r="A14" s="8">
        <v>12</v>
      </c>
      <c r="B14" s="9">
        <v>21.3</v>
      </c>
      <c r="C14" s="9">
        <v>9.9</v>
      </c>
      <c r="D14">
        <v>0</v>
      </c>
      <c r="E14" s="9">
        <v>7.9</v>
      </c>
      <c r="F14" s="9">
        <v>10.7</v>
      </c>
      <c r="G14" s="9">
        <v>16.237500000000001</v>
      </c>
      <c r="H14" s="9">
        <v>13.649999999999993</v>
      </c>
      <c r="I14" s="9">
        <v>1.4375000000000007</v>
      </c>
      <c r="J14" t="s">
        <v>24</v>
      </c>
      <c r="K14" s="9">
        <v>2.7</v>
      </c>
      <c r="L14" s="11">
        <v>18.600000000000001</v>
      </c>
      <c r="M14" s="9">
        <v>76.466666666666669</v>
      </c>
      <c r="N14">
        <v>8.9</v>
      </c>
      <c r="O14" s="10">
        <v>0.48958333333333331</v>
      </c>
      <c r="P14" t="s">
        <v>35</v>
      </c>
      <c r="Q14" s="9">
        <v>6.8</v>
      </c>
      <c r="R14" s="9">
        <v>15.566666666666668</v>
      </c>
      <c r="S14" s="9">
        <v>1014.6</v>
      </c>
      <c r="T14" s="11">
        <v>1011.4</v>
      </c>
      <c r="U14" s="9"/>
      <c r="V14" s="9"/>
      <c r="AA14" s="10"/>
    </row>
    <row r="15" spans="1:27" x14ac:dyDescent="0.25">
      <c r="A15" s="8">
        <v>13</v>
      </c>
      <c r="B15" s="9">
        <v>23.7</v>
      </c>
      <c r="C15" s="9">
        <v>12.9</v>
      </c>
      <c r="D15">
        <v>0.8</v>
      </c>
      <c r="E15" s="9">
        <v>10.3</v>
      </c>
      <c r="F15" s="9">
        <v>13.1</v>
      </c>
      <c r="G15" s="9">
        <v>16.745833333333337</v>
      </c>
      <c r="H15" s="9">
        <v>13.824999999999998</v>
      </c>
      <c r="I15" s="9">
        <v>1.5239583333333349</v>
      </c>
      <c r="J15" t="s">
        <v>19</v>
      </c>
      <c r="K15" s="9">
        <v>1.3</v>
      </c>
      <c r="L15" s="9">
        <v>19.5</v>
      </c>
      <c r="M15" s="9">
        <v>65.991666666666646</v>
      </c>
      <c r="N15">
        <v>11.2</v>
      </c>
      <c r="O15" s="10">
        <v>0.65625</v>
      </c>
      <c r="P15" t="s">
        <v>18</v>
      </c>
      <c r="Q15" s="9">
        <v>8.5</v>
      </c>
      <c r="R15" s="9">
        <v>18.083333333333332</v>
      </c>
      <c r="S15" s="9">
        <v>1015.2</v>
      </c>
      <c r="T15" s="11">
        <v>1018.1</v>
      </c>
      <c r="U15" s="9"/>
      <c r="V15" s="9"/>
      <c r="AA15" s="10"/>
    </row>
    <row r="16" spans="1:27" x14ac:dyDescent="0.25">
      <c r="A16" s="8">
        <v>14</v>
      </c>
      <c r="B16" s="9">
        <v>22</v>
      </c>
      <c r="C16" s="9">
        <v>13</v>
      </c>
      <c r="D16">
        <v>1</v>
      </c>
      <c r="E16" s="9">
        <v>12.6</v>
      </c>
      <c r="F16" s="9">
        <v>14.8</v>
      </c>
      <c r="G16" s="9">
        <v>16.895833333333332</v>
      </c>
      <c r="H16" s="9">
        <v>14.016666666666671</v>
      </c>
      <c r="I16" s="9">
        <v>2.2458333333333336</v>
      </c>
      <c r="J16" t="s">
        <v>23</v>
      </c>
      <c r="K16" s="9">
        <v>0.9</v>
      </c>
      <c r="L16" s="9">
        <v>14</v>
      </c>
      <c r="M16" s="9">
        <v>79.595833333333331</v>
      </c>
      <c r="N16">
        <v>14.3</v>
      </c>
      <c r="O16" s="10">
        <v>0.69791666666666663</v>
      </c>
      <c r="P16" t="s">
        <v>18</v>
      </c>
      <c r="Q16" s="9">
        <v>3.7</v>
      </c>
      <c r="R16" s="9">
        <v>15.312500000000002</v>
      </c>
      <c r="S16" s="9">
        <v>1011.2</v>
      </c>
      <c r="T16" s="11">
        <v>1013</v>
      </c>
      <c r="U16" s="9"/>
      <c r="V16" s="9"/>
      <c r="AA16" s="10"/>
    </row>
    <row r="17" spans="1:27" x14ac:dyDescent="0.25">
      <c r="A17" s="8">
        <v>15</v>
      </c>
      <c r="B17" s="9">
        <v>20</v>
      </c>
      <c r="C17" s="9">
        <v>12.9</v>
      </c>
      <c r="D17">
        <v>0</v>
      </c>
      <c r="E17" s="9">
        <v>11.5</v>
      </c>
      <c r="F17" s="9">
        <v>13</v>
      </c>
      <c r="G17" s="9">
        <v>16.749999999999996</v>
      </c>
      <c r="H17" s="9">
        <v>14.220833333333333</v>
      </c>
      <c r="I17" s="9">
        <v>2.7249999999999965</v>
      </c>
      <c r="J17" t="s">
        <v>18</v>
      </c>
      <c r="K17" s="9">
        <v>4</v>
      </c>
      <c r="L17" s="9">
        <v>17.2</v>
      </c>
      <c r="M17" s="9">
        <v>70.45</v>
      </c>
      <c r="N17">
        <v>10.7</v>
      </c>
      <c r="O17" s="10">
        <v>0.5625</v>
      </c>
      <c r="P17" t="s">
        <v>19</v>
      </c>
      <c r="Q17" s="9">
        <v>3.9</v>
      </c>
      <c r="R17" s="9">
        <v>15.7125</v>
      </c>
      <c r="S17" s="9">
        <v>1017.1</v>
      </c>
      <c r="T17" s="11">
        <v>1022.2</v>
      </c>
      <c r="U17" s="9"/>
      <c r="V17" s="9"/>
      <c r="AA17" s="10"/>
    </row>
    <row r="18" spans="1:27" x14ac:dyDescent="0.25">
      <c r="A18" s="8">
        <v>16</v>
      </c>
      <c r="B18" s="9">
        <v>22.7</v>
      </c>
      <c r="C18" s="9">
        <v>11.9</v>
      </c>
      <c r="D18">
        <v>0</v>
      </c>
      <c r="E18" s="9">
        <v>9.6999999999999993</v>
      </c>
      <c r="F18" s="9">
        <v>11.9</v>
      </c>
      <c r="G18" s="9">
        <v>16.8</v>
      </c>
      <c r="H18" s="9">
        <v>14.354166666666663</v>
      </c>
      <c r="I18" s="9">
        <v>2.3583333333333334</v>
      </c>
      <c r="J18" t="s">
        <v>19</v>
      </c>
      <c r="K18" s="9">
        <v>2.2000000000000002</v>
      </c>
      <c r="L18" s="9">
        <v>19.2</v>
      </c>
      <c r="M18" s="9">
        <v>63.816666666666684</v>
      </c>
      <c r="N18">
        <v>11.6</v>
      </c>
      <c r="O18" s="10">
        <v>0.52083333333333337</v>
      </c>
      <c r="P18" t="s">
        <v>19</v>
      </c>
      <c r="Q18" s="9">
        <v>6.6</v>
      </c>
      <c r="R18" s="9">
        <v>17.166666666666668</v>
      </c>
      <c r="S18" s="9">
        <v>1024.0999999999999</v>
      </c>
      <c r="T18" s="11">
        <v>1023.2</v>
      </c>
      <c r="U18" s="9"/>
      <c r="V18" s="9"/>
      <c r="AA18" s="10"/>
    </row>
    <row r="19" spans="1:27" x14ac:dyDescent="0.25">
      <c r="A19" s="8">
        <v>17</v>
      </c>
      <c r="B19" s="9">
        <v>21.8</v>
      </c>
      <c r="C19" s="9">
        <v>14.2</v>
      </c>
      <c r="D19">
        <v>0</v>
      </c>
      <c r="E19" s="9">
        <v>13</v>
      </c>
      <c r="F19" s="9">
        <v>14.5</v>
      </c>
      <c r="G19" s="9">
        <v>17.075000000000003</v>
      </c>
      <c r="H19" s="9">
        <v>14.458333333333334</v>
      </c>
      <c r="I19" s="9">
        <v>2.2979166666666679</v>
      </c>
      <c r="J19" t="s">
        <v>19</v>
      </c>
      <c r="K19" s="9">
        <v>3.6</v>
      </c>
      <c r="L19" s="9">
        <v>17.5</v>
      </c>
      <c r="M19" s="9">
        <v>72.48333333333332</v>
      </c>
      <c r="N19">
        <v>10.3</v>
      </c>
      <c r="O19" s="10">
        <v>0.45833333333333331</v>
      </c>
      <c r="P19" t="s">
        <v>19</v>
      </c>
      <c r="Q19" s="9">
        <v>2.2999999999999998</v>
      </c>
      <c r="R19" s="9">
        <v>16.708333333333332</v>
      </c>
      <c r="S19" s="9">
        <v>1021.1</v>
      </c>
      <c r="T19" s="11">
        <v>1021.7</v>
      </c>
      <c r="U19" s="9"/>
      <c r="V19" s="9"/>
      <c r="AA19" s="10"/>
    </row>
    <row r="20" spans="1:27" x14ac:dyDescent="0.25">
      <c r="A20" s="8">
        <v>18</v>
      </c>
      <c r="B20" s="9">
        <v>22.6</v>
      </c>
      <c r="C20" s="9">
        <v>12.3</v>
      </c>
      <c r="D20">
        <v>0</v>
      </c>
      <c r="E20" s="9">
        <v>9.6</v>
      </c>
      <c r="F20" s="9">
        <v>12.9</v>
      </c>
      <c r="G20" s="9">
        <v>17.274999999999999</v>
      </c>
      <c r="H20" s="9">
        <v>14.624999999999995</v>
      </c>
      <c r="I20" s="9">
        <v>1.1468750000000005</v>
      </c>
      <c r="J20" t="s">
        <v>19</v>
      </c>
      <c r="K20" s="9">
        <v>1.3</v>
      </c>
      <c r="L20" s="9">
        <v>15.7</v>
      </c>
      <c r="M20" s="9">
        <v>64.620833333333337</v>
      </c>
      <c r="N20">
        <v>7.6</v>
      </c>
      <c r="O20" s="10">
        <v>0.61458333333333337</v>
      </c>
      <c r="P20" t="s">
        <v>18</v>
      </c>
      <c r="Q20" s="9">
        <v>4.3</v>
      </c>
      <c r="R20" s="9">
        <v>16.312500000000004</v>
      </c>
      <c r="S20" s="9">
        <v>1023.8</v>
      </c>
      <c r="T20" s="11">
        <v>1024.9000000000001</v>
      </c>
      <c r="U20" s="9"/>
      <c r="V20" s="9"/>
      <c r="AA20" s="10"/>
    </row>
    <row r="21" spans="1:27" x14ac:dyDescent="0.25">
      <c r="A21" s="8">
        <v>19</v>
      </c>
      <c r="B21" s="9">
        <v>23</v>
      </c>
      <c r="C21" s="9">
        <v>10.1</v>
      </c>
      <c r="D21">
        <v>0</v>
      </c>
      <c r="E21" s="9">
        <v>7.8</v>
      </c>
      <c r="F21" s="9">
        <v>12.2</v>
      </c>
      <c r="G21" s="9">
        <v>17.887499999999999</v>
      </c>
      <c r="H21" s="9">
        <v>14.762500000000005</v>
      </c>
      <c r="I21" s="9">
        <v>1.0166666666666673</v>
      </c>
      <c r="J21" t="s">
        <v>24</v>
      </c>
      <c r="K21" s="9">
        <v>0.4</v>
      </c>
      <c r="L21" s="9">
        <v>18.3</v>
      </c>
      <c r="M21" s="9">
        <v>70.50833333333334</v>
      </c>
      <c r="N21">
        <v>8.5</v>
      </c>
      <c r="O21" s="10">
        <v>0.5625</v>
      </c>
      <c r="P21" t="s">
        <v>35</v>
      </c>
      <c r="Q21" s="9">
        <v>8.3000000000000007</v>
      </c>
      <c r="R21" s="9">
        <v>16.908333333333335</v>
      </c>
      <c r="S21" s="9">
        <v>1026.4000000000001</v>
      </c>
      <c r="T21" s="11">
        <v>1024.4000000000001</v>
      </c>
      <c r="U21" s="9"/>
      <c r="V21" s="9"/>
      <c r="AA21" s="10"/>
    </row>
    <row r="22" spans="1:27" x14ac:dyDescent="0.25">
      <c r="A22" s="8">
        <v>20</v>
      </c>
      <c r="B22" s="9">
        <v>28.9</v>
      </c>
      <c r="C22" s="9">
        <v>13.6</v>
      </c>
      <c r="D22">
        <v>0</v>
      </c>
      <c r="E22" s="9">
        <v>12.5</v>
      </c>
      <c r="F22" s="9">
        <v>14.1</v>
      </c>
      <c r="G22" s="9">
        <v>18.416666666666664</v>
      </c>
      <c r="H22" s="9">
        <v>14.941666666666668</v>
      </c>
      <c r="I22" s="9">
        <v>1.1385416666666666</v>
      </c>
      <c r="J22" t="s">
        <v>36</v>
      </c>
      <c r="K22" s="9">
        <v>1.3</v>
      </c>
      <c r="L22" s="9">
        <v>21.5</v>
      </c>
      <c r="M22" s="9">
        <v>61.833333333333321</v>
      </c>
      <c r="N22">
        <v>9.4</v>
      </c>
      <c r="O22" s="10">
        <v>0.625</v>
      </c>
      <c r="P22" t="s">
        <v>19</v>
      </c>
      <c r="Q22" s="9">
        <v>7.7</v>
      </c>
      <c r="R22" s="9">
        <v>21.808333333333337</v>
      </c>
      <c r="S22" s="9">
        <v>1022.1</v>
      </c>
      <c r="T22" s="11">
        <v>1019.3</v>
      </c>
      <c r="U22" s="9"/>
      <c r="V22" s="9"/>
      <c r="AA22" s="10"/>
    </row>
    <row r="23" spans="1:27" x14ac:dyDescent="0.25">
      <c r="A23" s="8">
        <v>21</v>
      </c>
      <c r="B23" s="9">
        <v>27.8</v>
      </c>
      <c r="C23" s="9">
        <v>17.7</v>
      </c>
      <c r="D23">
        <v>2.4</v>
      </c>
      <c r="E23" s="9">
        <v>16.8</v>
      </c>
      <c r="F23" s="9">
        <v>17.8</v>
      </c>
      <c r="G23" s="9">
        <v>18.925000000000001</v>
      </c>
      <c r="H23" s="9">
        <v>15.154166666666661</v>
      </c>
      <c r="I23" s="9">
        <v>0.71249999999999936</v>
      </c>
      <c r="J23" t="s">
        <v>19</v>
      </c>
      <c r="K23" s="9">
        <v>0.4</v>
      </c>
      <c r="L23" s="9">
        <v>22.9</v>
      </c>
      <c r="M23" s="9">
        <v>66.612499999999997</v>
      </c>
      <c r="N23">
        <v>5.8</v>
      </c>
      <c r="O23" s="10">
        <v>0.45833333333333331</v>
      </c>
      <c r="P23" t="s">
        <v>21</v>
      </c>
      <c r="Q23" s="9">
        <v>4.7</v>
      </c>
      <c r="R23" s="9">
        <v>22.170833333333338</v>
      </c>
      <c r="S23" s="9">
        <v>1016.4</v>
      </c>
      <c r="T23" s="11">
        <v>1010.1</v>
      </c>
      <c r="U23" s="9"/>
      <c r="V23" s="9"/>
      <c r="AA23" s="10"/>
    </row>
    <row r="24" spans="1:27" x14ac:dyDescent="0.25">
      <c r="A24" s="8">
        <v>22</v>
      </c>
      <c r="B24" s="9">
        <v>19.5</v>
      </c>
      <c r="C24" s="9">
        <v>15.4</v>
      </c>
      <c r="D24">
        <v>1</v>
      </c>
      <c r="E24" s="9">
        <v>13.8</v>
      </c>
      <c r="F24" s="9">
        <v>15.3</v>
      </c>
      <c r="G24" s="9">
        <v>18.787500000000005</v>
      </c>
      <c r="H24" s="9">
        <v>15.408333333333333</v>
      </c>
      <c r="I24" s="9">
        <v>2.553125000000001</v>
      </c>
      <c r="J24" t="s">
        <v>19</v>
      </c>
      <c r="K24" s="9">
        <v>3.6</v>
      </c>
      <c r="L24" s="9">
        <v>18.2</v>
      </c>
      <c r="M24" s="9">
        <v>75.25833333333334</v>
      </c>
      <c r="N24">
        <v>17</v>
      </c>
      <c r="O24" s="10">
        <v>0.55208333333333337</v>
      </c>
      <c r="P24" t="s">
        <v>19</v>
      </c>
      <c r="Q24" s="9">
        <v>1.5</v>
      </c>
      <c r="R24" s="9">
        <v>16.420833333333331</v>
      </c>
      <c r="S24" s="9">
        <v>1006.3</v>
      </c>
      <c r="T24" s="11">
        <v>1003.5</v>
      </c>
      <c r="U24" s="9"/>
      <c r="V24" s="9"/>
      <c r="AA24" s="10"/>
    </row>
    <row r="25" spans="1:27" x14ac:dyDescent="0.25">
      <c r="A25" s="8">
        <v>23</v>
      </c>
      <c r="B25" s="9">
        <v>19.3</v>
      </c>
      <c r="C25" s="9">
        <v>9.8000000000000007</v>
      </c>
      <c r="D25">
        <v>0.4</v>
      </c>
      <c r="E25" s="9">
        <v>7.6</v>
      </c>
      <c r="F25" s="9">
        <v>9.6999999999999993</v>
      </c>
      <c r="G25" s="9">
        <v>17.845833333333335</v>
      </c>
      <c r="H25" s="9">
        <v>15.595833333333333</v>
      </c>
      <c r="I25" s="9">
        <v>3.7041666666666688</v>
      </c>
      <c r="J25" t="s">
        <v>18</v>
      </c>
      <c r="K25" s="9">
        <v>4.5</v>
      </c>
      <c r="L25" s="9">
        <v>15.6</v>
      </c>
      <c r="M25" s="9">
        <v>64.75833333333334</v>
      </c>
      <c r="N25">
        <v>16.5</v>
      </c>
      <c r="O25" s="10">
        <v>0.51041666666666663</v>
      </c>
      <c r="P25" t="s">
        <v>18</v>
      </c>
      <c r="Q25" s="9">
        <v>4.9000000000000004</v>
      </c>
      <c r="R25" s="9">
        <v>14.700000000000001</v>
      </c>
      <c r="S25" s="9">
        <v>1005.6</v>
      </c>
      <c r="T25" s="11">
        <v>1008.2</v>
      </c>
      <c r="U25" s="9"/>
      <c r="V25" s="9"/>
      <c r="AA25" s="10"/>
    </row>
    <row r="26" spans="1:27" x14ac:dyDescent="0.25">
      <c r="A26" s="8">
        <v>24</v>
      </c>
      <c r="B26" s="9">
        <v>21</v>
      </c>
      <c r="C26" s="9">
        <v>14.2</v>
      </c>
      <c r="D26">
        <v>0.8</v>
      </c>
      <c r="E26" s="9">
        <v>13</v>
      </c>
      <c r="F26" s="9">
        <v>14</v>
      </c>
      <c r="G26" s="9">
        <v>17.525000000000002</v>
      </c>
      <c r="H26" s="9">
        <v>15.604166666666671</v>
      </c>
      <c r="I26" s="9">
        <v>1.9510416666666686</v>
      </c>
      <c r="J26" t="s">
        <v>19</v>
      </c>
      <c r="K26" s="9">
        <v>2.2000000000000002</v>
      </c>
      <c r="L26" s="9">
        <v>16.5</v>
      </c>
      <c r="M26" s="9">
        <v>80.016666666666666</v>
      </c>
      <c r="N26">
        <v>14.8</v>
      </c>
      <c r="O26" s="10">
        <v>0.52083333333333337</v>
      </c>
      <c r="P26" t="s">
        <v>18</v>
      </c>
      <c r="Q26" s="9">
        <v>1</v>
      </c>
      <c r="R26" s="9">
        <v>16.212500000000002</v>
      </c>
      <c r="S26" s="9">
        <v>1003.4</v>
      </c>
      <c r="T26" s="11">
        <v>1006.5</v>
      </c>
      <c r="U26" s="9"/>
      <c r="V26" s="9"/>
      <c r="AA26" s="10"/>
    </row>
    <row r="27" spans="1:27" x14ac:dyDescent="0.25">
      <c r="A27" s="8">
        <v>25</v>
      </c>
      <c r="B27" s="9">
        <v>19.8</v>
      </c>
      <c r="C27" s="9">
        <v>12.9</v>
      </c>
      <c r="D27">
        <v>1</v>
      </c>
      <c r="E27" s="9">
        <v>12.6</v>
      </c>
      <c r="F27" s="9">
        <v>14.1</v>
      </c>
      <c r="G27" s="9">
        <v>17.429166666666671</v>
      </c>
      <c r="H27" s="9">
        <v>15.600000000000003</v>
      </c>
      <c r="I27" s="9">
        <v>1.0750000000000006</v>
      </c>
      <c r="J27" t="s">
        <v>19</v>
      </c>
      <c r="K27" s="9">
        <v>0.4</v>
      </c>
      <c r="L27" s="9">
        <v>16.3</v>
      </c>
      <c r="M27" s="9">
        <v>73.629166666666663</v>
      </c>
      <c r="N27">
        <v>8</v>
      </c>
      <c r="O27" s="10">
        <v>0.73958333333333337</v>
      </c>
      <c r="P27" t="s">
        <v>19</v>
      </c>
      <c r="Q27" s="9">
        <v>1.3</v>
      </c>
      <c r="R27" s="9">
        <v>16.337500000000002</v>
      </c>
      <c r="S27" s="9">
        <v>1009.2</v>
      </c>
      <c r="T27" s="11">
        <v>1007.6</v>
      </c>
      <c r="U27" s="9"/>
      <c r="V27" s="9"/>
      <c r="AA27" s="10"/>
    </row>
    <row r="28" spans="1:27" x14ac:dyDescent="0.25">
      <c r="A28" s="8">
        <v>26</v>
      </c>
      <c r="B28" s="9">
        <v>20.399999999999999</v>
      </c>
      <c r="C28" s="9">
        <v>15.3</v>
      </c>
      <c r="D28">
        <v>0.4</v>
      </c>
      <c r="E28" s="9">
        <v>13</v>
      </c>
      <c r="F28" s="9">
        <v>15.3</v>
      </c>
      <c r="G28" s="9">
        <v>17.479166666666668</v>
      </c>
      <c r="H28" s="9">
        <v>15.587500000000004</v>
      </c>
      <c r="I28" s="9">
        <v>2.1145833333333344</v>
      </c>
      <c r="J28" t="s">
        <v>19</v>
      </c>
      <c r="K28" s="9">
        <v>1.8</v>
      </c>
      <c r="L28" s="9">
        <v>17.100000000000001</v>
      </c>
      <c r="M28" s="9">
        <v>73.845833333333331</v>
      </c>
      <c r="N28">
        <v>13.4</v>
      </c>
      <c r="O28" s="10">
        <v>0.58333333333333337</v>
      </c>
      <c r="P28" t="s">
        <v>18</v>
      </c>
      <c r="Q28" s="9">
        <v>3.8</v>
      </c>
      <c r="R28" s="9">
        <v>16.662500000000001</v>
      </c>
      <c r="S28" s="9">
        <v>1002.3</v>
      </c>
      <c r="T28" s="11">
        <v>1012.4</v>
      </c>
      <c r="U28" s="9"/>
      <c r="V28" s="9"/>
      <c r="AA28" s="10"/>
    </row>
    <row r="29" spans="1:27" x14ac:dyDescent="0.25">
      <c r="A29" s="8">
        <v>27</v>
      </c>
      <c r="B29" s="9">
        <v>21.5</v>
      </c>
      <c r="C29" s="9">
        <v>12.7</v>
      </c>
      <c r="D29">
        <v>0</v>
      </c>
      <c r="E29" s="9">
        <v>11.6</v>
      </c>
      <c r="F29" s="9">
        <v>12.8</v>
      </c>
      <c r="G29" s="9">
        <v>17.358333333333331</v>
      </c>
      <c r="H29" s="9">
        <v>15.504166666666668</v>
      </c>
      <c r="I29" s="9">
        <v>2.661458333333333</v>
      </c>
      <c r="J29" t="s">
        <v>19</v>
      </c>
      <c r="K29" s="9">
        <v>3.1</v>
      </c>
      <c r="L29" s="9">
        <v>17.3</v>
      </c>
      <c r="M29" s="9">
        <v>77.441666666666677</v>
      </c>
      <c r="N29">
        <v>17.899999999999999</v>
      </c>
      <c r="O29" s="10">
        <v>0.63541666666666663</v>
      </c>
      <c r="P29" t="s">
        <v>18</v>
      </c>
      <c r="Q29" s="9">
        <v>1.6</v>
      </c>
      <c r="R29" s="9">
        <v>17.412499999999998</v>
      </c>
      <c r="S29" s="9">
        <v>1013.1</v>
      </c>
      <c r="T29" s="11">
        <v>1012.3</v>
      </c>
      <c r="U29" s="9"/>
      <c r="V29" s="9"/>
      <c r="AA29" s="10"/>
    </row>
    <row r="30" spans="1:27" x14ac:dyDescent="0.25">
      <c r="A30" s="8">
        <v>28</v>
      </c>
      <c r="B30" s="9">
        <v>23.2</v>
      </c>
      <c r="C30" s="9">
        <v>17.3</v>
      </c>
      <c r="D30">
        <v>0</v>
      </c>
      <c r="E30" s="9">
        <v>17</v>
      </c>
      <c r="F30" s="9">
        <v>16.899999999999999</v>
      </c>
      <c r="G30" s="9">
        <v>17.579166666666669</v>
      </c>
      <c r="H30" s="9">
        <v>15.5</v>
      </c>
      <c r="I30" s="9">
        <v>4.0875000000000004</v>
      </c>
      <c r="J30" t="s">
        <v>19</v>
      </c>
      <c r="K30" s="9">
        <v>5.8</v>
      </c>
      <c r="L30" s="9">
        <v>20.5</v>
      </c>
      <c r="M30" s="9">
        <v>78.329166666666666</v>
      </c>
      <c r="N30">
        <v>14.3</v>
      </c>
      <c r="O30" s="10">
        <v>0.45833333333333331</v>
      </c>
      <c r="P30" t="s">
        <v>23</v>
      </c>
      <c r="Q30" s="9">
        <v>6</v>
      </c>
      <c r="R30" s="9">
        <v>19.141666666666666</v>
      </c>
      <c r="S30" s="9">
        <v>1015.5</v>
      </c>
      <c r="T30" s="11">
        <v>1019.7</v>
      </c>
      <c r="U30" s="9"/>
      <c r="V30" s="9"/>
      <c r="AA30" s="10"/>
    </row>
    <row r="31" spans="1:27" x14ac:dyDescent="0.25">
      <c r="A31" s="8">
        <v>29</v>
      </c>
      <c r="B31" s="9">
        <v>25.6</v>
      </c>
      <c r="C31" s="9">
        <v>12.4</v>
      </c>
      <c r="D31">
        <v>0</v>
      </c>
      <c r="E31" s="9">
        <v>9.1</v>
      </c>
      <c r="F31" s="9">
        <v>12.7</v>
      </c>
      <c r="G31" s="9">
        <v>18.187499999999996</v>
      </c>
      <c r="H31" s="9">
        <v>15.570833333333338</v>
      </c>
      <c r="I31" s="9">
        <v>1.4156250000000004</v>
      </c>
      <c r="J31" t="s">
        <v>18</v>
      </c>
      <c r="K31" s="9">
        <v>1.3</v>
      </c>
      <c r="L31" s="9">
        <v>18.600000000000001</v>
      </c>
      <c r="M31" s="9">
        <v>61.554166666666667</v>
      </c>
      <c r="N31">
        <v>8</v>
      </c>
      <c r="O31" s="10">
        <v>0.59375</v>
      </c>
      <c r="P31" t="s">
        <v>18</v>
      </c>
      <c r="Q31" s="9">
        <v>11.6</v>
      </c>
      <c r="R31" s="9">
        <v>19.029166666666669</v>
      </c>
      <c r="S31" s="9">
        <v>1023.4</v>
      </c>
      <c r="T31" s="11">
        <v>1021</v>
      </c>
      <c r="U31" s="9"/>
      <c r="V31" s="9"/>
      <c r="AA31" s="10"/>
    </row>
    <row r="32" spans="1:27" x14ac:dyDescent="0.25">
      <c r="A32" s="8">
        <v>30</v>
      </c>
      <c r="B32" s="9">
        <v>29.1</v>
      </c>
      <c r="C32" s="9">
        <v>16.2</v>
      </c>
      <c r="D32">
        <v>0</v>
      </c>
      <c r="E32" s="9">
        <v>14.8</v>
      </c>
      <c r="F32" s="9">
        <v>17.399999999999999</v>
      </c>
      <c r="G32" s="9">
        <v>19.043478260869566</v>
      </c>
      <c r="H32" s="9">
        <v>15.652173913043471</v>
      </c>
      <c r="I32" s="9">
        <v>1.4406250000000005</v>
      </c>
      <c r="J32" t="s">
        <v>19</v>
      </c>
      <c r="K32" s="9">
        <v>1.3</v>
      </c>
      <c r="L32" s="9">
        <v>23.2</v>
      </c>
      <c r="M32" s="9">
        <v>69.25652173913042</v>
      </c>
      <c r="N32">
        <v>9.4</v>
      </c>
      <c r="O32" s="10">
        <v>0.55208333333333337</v>
      </c>
      <c r="P32" t="s">
        <v>19</v>
      </c>
      <c r="Q32" s="9">
        <v>7.3</v>
      </c>
      <c r="R32" s="9">
        <v>22.64782608695652</v>
      </c>
      <c r="S32" s="9">
        <v>1016.5</v>
      </c>
      <c r="T32" s="11">
        <v>1011.2</v>
      </c>
      <c r="U32" s="9"/>
      <c r="V32" s="9"/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20.713333333333335</v>
      </c>
      <c r="C34" s="14">
        <f>AVERAGE(C3:C33)</f>
        <v>11.576666666666664</v>
      </c>
      <c r="D34" s="14">
        <f>SUM(D3:D33)</f>
        <v>36</v>
      </c>
      <c r="E34" s="14">
        <f>AVERAGE(E3:E33)</f>
        <v>9.946666666666669</v>
      </c>
      <c r="F34" s="14">
        <f>AVERAGE(F3:F33)</f>
        <v>12.036666666666667</v>
      </c>
      <c r="G34" s="14">
        <f>AVERAGE(G3:G33)</f>
        <v>16.645338164251211</v>
      </c>
      <c r="H34" s="14">
        <f>AVERAGE(H3:H33)</f>
        <v>14.498128019323675</v>
      </c>
      <c r="I34" s="14">
        <f>AVERAGE(I3:I33)</f>
        <v>1.9188194444444449</v>
      </c>
      <c r="J34" s="14"/>
      <c r="K34" s="14"/>
      <c r="L34" s="15">
        <f>AVERAGE(L3:L33)</f>
        <v>16.440000000000001</v>
      </c>
      <c r="M34" s="14">
        <f>AVERAGE(M3:M33)</f>
        <v>71.630772946859906</v>
      </c>
      <c r="N34" s="14">
        <f>MAX(N3:N33)</f>
        <v>17.899999999999999</v>
      </c>
      <c r="O34" s="16"/>
      <c r="P34" s="17"/>
      <c r="Q34" s="18">
        <v>215.3</v>
      </c>
      <c r="R34" s="19">
        <f>AVERAGE(R3:R33)</f>
        <v>15.700066425120776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29.1</v>
      </c>
      <c r="C35" s="14">
        <f>MIN(C3:C33)</f>
        <v>6.4</v>
      </c>
      <c r="D35" s="14">
        <f>MAX(D3:D33)</f>
        <v>11.2</v>
      </c>
      <c r="E35" s="14">
        <f>MIN(E3:E33)</f>
        <v>3.9</v>
      </c>
      <c r="F35" s="14">
        <f>MIN(F3:F33)</f>
        <v>6.5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11.6</v>
      </c>
      <c r="R35" s="19">
        <f>MIN(R3:R33)</f>
        <v>10.304166666666667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16.145</v>
      </c>
      <c r="C37">
        <f>COUNTIF(C3:C33,"&lt;0")</f>
        <v>0</v>
      </c>
      <c r="D37">
        <f>COUNTIF(D3:D33,"&gt;0.1")</f>
        <v>16</v>
      </c>
      <c r="E37">
        <f>COUNTIF(E3:E33,"&lt;0")</f>
        <v>0</v>
      </c>
      <c r="Q37">
        <f>COUNTIF(Q3:Q33,"&lt;0.05")</f>
        <v>0</v>
      </c>
      <c r="AB37" s="10"/>
    </row>
    <row r="38" spans="1:28" x14ac:dyDescent="0.25">
      <c r="D38">
        <f>COUNTIF(D3:D33,"&gt;0.9")</f>
        <v>9</v>
      </c>
    </row>
    <row r="39" spans="1:28" x14ac:dyDescent="0.25">
      <c r="Q39" t="s">
        <v>29</v>
      </c>
    </row>
    <row r="41" spans="1:28" x14ac:dyDescent="0.25">
      <c r="Q41" s="9">
        <f>SUM(Q3:Q33)</f>
        <v>145.79999999999998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April!Print_Area</vt:lpstr>
      <vt:lpstr>February!Print_Area</vt:lpstr>
      <vt:lpstr>January!Print_Area</vt:lpstr>
      <vt:lpstr>June!Print_Area</vt:lpstr>
      <vt:lpstr>March!Print_Area</vt:lpstr>
      <vt:lpstr>May!Print_Area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TIMOTHY P.</dc:creator>
  <cp:lastModifiedBy>BURT, TIMOTHY P.</cp:lastModifiedBy>
  <dcterms:created xsi:type="dcterms:W3CDTF">2025-01-31T11:21:06Z</dcterms:created>
  <dcterms:modified xsi:type="dcterms:W3CDTF">2025-07-01T14:44:53Z</dcterms:modified>
</cp:coreProperties>
</file>