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g0tpb\Dropbox\TIMS FOLDERS transfers from Dell\Excel\DUROBS\"/>
    </mc:Choice>
  </mc:AlternateContent>
  <xr:revisionPtr revIDLastSave="0" documentId="13_ncr:1_{5044C2DB-B3A6-47DE-9E29-A54C41E98F49}" xr6:coauthVersionLast="47" xr6:coauthVersionMax="47" xr10:uidLastSave="{00000000-0000-0000-0000-000000000000}"/>
  <bookViews>
    <workbookView xWindow="-120" yWindow="-120" windowWidth="29040" windowHeight="15720" activeTab="7" xr2:uid="{B04D4CB2-2E60-4310-9F10-E92E6D2384D1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</sheets>
  <definedNames>
    <definedName name="_xlnm.Print_Area" localSheetId="3">April!$A$1:$Q$35</definedName>
    <definedName name="_xlnm.Print_Area" localSheetId="7">August!$A$1:$Q$35</definedName>
    <definedName name="_xlnm.Print_Area" localSheetId="1">February!$A$1:$Q$35</definedName>
    <definedName name="_xlnm.Print_Area" localSheetId="0">January!$A$1:$Q$35</definedName>
    <definedName name="_xlnm.Print_Area" localSheetId="6">July!$A$1:$Q$35</definedName>
    <definedName name="_xlnm.Print_Area" localSheetId="5">June!$A$1:$Q$35</definedName>
    <definedName name="_xlnm.Print_Area" localSheetId="2">March!$A$1:$Q$35</definedName>
    <definedName name="_xlnm.Print_Area" localSheetId="4">May!$A$1:$Q$35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8" l="1"/>
  <c r="Q41" i="8" l="1"/>
  <c r="D38" i="8"/>
  <c r="Q37" i="8"/>
  <c r="E37" i="8"/>
  <c r="D37" i="8"/>
  <c r="C37" i="8"/>
  <c r="R35" i="8"/>
  <c r="F35" i="8"/>
  <c r="E35" i="8"/>
  <c r="D35" i="8"/>
  <c r="C35" i="8"/>
  <c r="B35" i="8"/>
  <c r="R34" i="8"/>
  <c r="N34" i="8"/>
  <c r="M34" i="8"/>
  <c r="L34" i="8"/>
  <c r="I34" i="8"/>
  <c r="H34" i="8"/>
  <c r="G34" i="8"/>
  <c r="F34" i="8"/>
  <c r="E34" i="8"/>
  <c r="D34" i="8"/>
  <c r="C34" i="8"/>
  <c r="B34" i="8"/>
  <c r="B37" i="8" s="1"/>
  <c r="Q35" i="7"/>
  <c r="Q41" i="7" l="1"/>
  <c r="D38" i="7"/>
  <c r="Q37" i="7"/>
  <c r="E37" i="7"/>
  <c r="D37" i="7"/>
  <c r="C37" i="7"/>
  <c r="R35" i="7"/>
  <c r="F35" i="7"/>
  <c r="E35" i="7"/>
  <c r="D35" i="7"/>
  <c r="C35" i="7"/>
  <c r="B35" i="7"/>
  <c r="R34" i="7"/>
  <c r="N34" i="7"/>
  <c r="M34" i="7"/>
  <c r="L34" i="7"/>
  <c r="I34" i="7"/>
  <c r="H34" i="7"/>
  <c r="G34" i="7"/>
  <c r="F34" i="7"/>
  <c r="E34" i="7"/>
  <c r="D34" i="7"/>
  <c r="C34" i="7"/>
  <c r="B34" i="7"/>
  <c r="B37" i="7" s="1"/>
  <c r="Q41" i="6"/>
  <c r="D38" i="6"/>
  <c r="Q37" i="6"/>
  <c r="E37" i="6"/>
  <c r="D37" i="6"/>
  <c r="C37" i="6"/>
  <c r="R35" i="6"/>
  <c r="Q35" i="6"/>
  <c r="F35" i="6"/>
  <c r="E35" i="6"/>
  <c r="D35" i="6"/>
  <c r="C35" i="6"/>
  <c r="B35" i="6"/>
  <c r="R34" i="6"/>
  <c r="N34" i="6"/>
  <c r="M34" i="6"/>
  <c r="L34" i="6"/>
  <c r="I34" i="6"/>
  <c r="H34" i="6"/>
  <c r="G34" i="6"/>
  <c r="F34" i="6"/>
  <c r="E34" i="6"/>
  <c r="D34" i="6"/>
  <c r="C34" i="6"/>
  <c r="B34" i="6"/>
  <c r="B37" i="6" s="1"/>
  <c r="Q35" i="5"/>
  <c r="Q41" i="5" l="1"/>
  <c r="D38" i="5"/>
  <c r="Q37" i="5"/>
  <c r="E37" i="5"/>
  <c r="D37" i="5"/>
  <c r="C37" i="5"/>
  <c r="R35" i="5"/>
  <c r="F35" i="5"/>
  <c r="E35" i="5"/>
  <c r="D35" i="5"/>
  <c r="C35" i="5"/>
  <c r="B35" i="5"/>
  <c r="R34" i="5"/>
  <c r="N34" i="5"/>
  <c r="M34" i="5"/>
  <c r="L34" i="5"/>
  <c r="I34" i="5"/>
  <c r="H34" i="5"/>
  <c r="G34" i="5"/>
  <c r="F34" i="5"/>
  <c r="E34" i="5"/>
  <c r="D34" i="5"/>
  <c r="C34" i="5"/>
  <c r="B34" i="5"/>
  <c r="Q35" i="4"/>
  <c r="B37" i="5" l="1"/>
  <c r="Q41" i="4"/>
  <c r="D38" i="4"/>
  <c r="Q37" i="4"/>
  <c r="E37" i="4"/>
  <c r="D37" i="4"/>
  <c r="C37" i="4"/>
  <c r="R35" i="4"/>
  <c r="F35" i="4"/>
  <c r="E35" i="4"/>
  <c r="D35" i="4"/>
  <c r="C35" i="4"/>
  <c r="B35" i="4"/>
  <c r="R34" i="4"/>
  <c r="N34" i="4"/>
  <c r="M34" i="4"/>
  <c r="L34" i="4"/>
  <c r="I34" i="4"/>
  <c r="H34" i="4"/>
  <c r="G34" i="4"/>
  <c r="F34" i="4"/>
  <c r="E34" i="4"/>
  <c r="D34" i="4"/>
  <c r="C34" i="4"/>
  <c r="B34" i="4"/>
  <c r="B37" i="4" s="1"/>
  <c r="Q35" i="3"/>
  <c r="Q41" i="3" l="1"/>
  <c r="D38" i="3"/>
  <c r="Q37" i="3"/>
  <c r="E37" i="3"/>
  <c r="D37" i="3"/>
  <c r="C37" i="3"/>
  <c r="R35" i="3"/>
  <c r="F35" i="3"/>
  <c r="E35" i="3"/>
  <c r="D35" i="3"/>
  <c r="C35" i="3"/>
  <c r="B35" i="3"/>
  <c r="R34" i="3"/>
  <c r="N34" i="3"/>
  <c r="M34" i="3"/>
  <c r="L34" i="3"/>
  <c r="I34" i="3"/>
  <c r="H34" i="3"/>
  <c r="G34" i="3"/>
  <c r="F34" i="3"/>
  <c r="E34" i="3"/>
  <c r="D34" i="3"/>
  <c r="C34" i="3"/>
  <c r="B34" i="3"/>
  <c r="B37" i="3" s="1"/>
  <c r="D38" i="2"/>
  <c r="Q41" i="2" l="1"/>
  <c r="Q37" i="2"/>
  <c r="E37" i="2"/>
  <c r="D37" i="2"/>
  <c r="C37" i="2"/>
  <c r="R35" i="2"/>
  <c r="Q35" i="2"/>
  <c r="F35" i="2"/>
  <c r="E35" i="2"/>
  <c r="D35" i="2"/>
  <c r="C35" i="2"/>
  <c r="B35" i="2"/>
  <c r="R34" i="2"/>
  <c r="N34" i="2"/>
  <c r="M34" i="2"/>
  <c r="L34" i="2"/>
  <c r="I34" i="2"/>
  <c r="H34" i="2"/>
  <c r="G34" i="2"/>
  <c r="F34" i="2"/>
  <c r="E34" i="2"/>
  <c r="D34" i="2"/>
  <c r="C34" i="2"/>
  <c r="B34" i="2"/>
  <c r="B37" i="2" s="1"/>
  <c r="Q35" i="1"/>
  <c r="Q41" i="1" l="1"/>
  <c r="D38" i="1"/>
  <c r="Q37" i="1"/>
  <c r="E37" i="1"/>
  <c r="D37" i="1"/>
  <c r="C37" i="1"/>
  <c r="R35" i="1"/>
  <c r="F35" i="1"/>
  <c r="E35" i="1"/>
  <c r="D35" i="1"/>
  <c r="C35" i="1"/>
  <c r="B35" i="1"/>
  <c r="R34" i="1"/>
  <c r="N34" i="1"/>
  <c r="M34" i="1"/>
  <c r="L34" i="1"/>
  <c r="I34" i="1"/>
  <c r="H34" i="1"/>
  <c r="G34" i="1"/>
  <c r="F34" i="1"/>
  <c r="E34" i="1"/>
  <c r="D34" i="1"/>
  <c r="C34" i="1"/>
  <c r="B34" i="1"/>
  <c r="B37" i="1" s="1"/>
</calcChain>
</file>

<file path=xl/sharedStrings.xml><?xml version="1.0" encoding="utf-8"?>
<sst xmlns="http://schemas.openxmlformats.org/spreadsheetml/2006/main" count="686" uniqueCount="48">
  <si>
    <t>Day Number</t>
  </si>
  <si>
    <t>Max Temp</t>
  </si>
  <si>
    <t>Min Temp</t>
  </si>
  <si>
    <t>Total rainfall</t>
  </si>
  <si>
    <t>Min Grass Temp</t>
  </si>
  <si>
    <t>Min Concrete Temp</t>
  </si>
  <si>
    <t>Average 30cm Soil Temp</t>
  </si>
  <si>
    <t>Average 100cm Soil Temp</t>
  </si>
  <si>
    <t>Average wind speed (m/s)</t>
  </si>
  <si>
    <t>Wind Direction at 09:00</t>
  </si>
  <si>
    <t>Wind Speed (m/s) at 09:00</t>
  </si>
  <si>
    <t>Dry Bulb Temp at 09:00</t>
  </si>
  <si>
    <t>Average Humidity</t>
  </si>
  <si>
    <t>Max Wind Gust (m/s)</t>
  </si>
  <si>
    <t>Max Wind Gust Time</t>
  </si>
  <si>
    <t>Max Wind Gust Direction</t>
  </si>
  <si>
    <t>Total Sunshine</t>
  </si>
  <si>
    <t>Average Dry Bulb Temp</t>
  </si>
  <si>
    <t>Pressure 0900 (mbar)</t>
  </si>
  <si>
    <t>Pressure 2100 (mbar)</t>
  </si>
  <si>
    <t>Results</t>
  </si>
  <si>
    <t>Max/Min</t>
  </si>
  <si>
    <t>Sunshine total is estimated from UKMO E&amp;NE regional total</t>
  </si>
  <si>
    <t>Actual sunshine total recorded at Durham</t>
  </si>
  <si>
    <t>Weather Data for January 2026</t>
  </si>
  <si>
    <t>W</t>
  </si>
  <si>
    <t>NW</t>
  </si>
  <si>
    <t>WSW</t>
  </si>
  <si>
    <t>WNW</t>
  </si>
  <si>
    <t>ENE</t>
  </si>
  <si>
    <t>SW</t>
  </si>
  <si>
    <t>SSE</t>
  </si>
  <si>
    <t>SE</t>
  </si>
  <si>
    <t>ESE</t>
  </si>
  <si>
    <t>E</t>
  </si>
  <si>
    <t>Weather Data for February 2026</t>
  </si>
  <si>
    <t>S</t>
  </si>
  <si>
    <t>SSW</t>
  </si>
  <si>
    <t>NE</t>
  </si>
  <si>
    <t>Weather Data for March 2026</t>
  </si>
  <si>
    <t>NNE</t>
  </si>
  <si>
    <t>N</t>
  </si>
  <si>
    <t>Weather Data for April 2026</t>
  </si>
  <si>
    <t>Weather Data for May 2026</t>
  </si>
  <si>
    <t>Weather Data for June 2026</t>
  </si>
  <si>
    <t>Weather Data for July 2026</t>
  </si>
  <si>
    <t>---</t>
  </si>
  <si>
    <t>Weather Data for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</si>
</sst>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5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Aptos Narrow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2136-43BE-4CA8-9DD6-C56B0B06C96B}">
  <sheetPr>
    <pageSetUpPr fitToPage="1"/>
  </sheetPr>
  <dimension ref="A1:AB41"/>
  <sheetViews>
    <sheetView topLeftCell="A5" workbookViewId="0"/>
  </sheetViews>
  <sheetFormatPr defaultRowHeight="15" x14ac:dyDescent="0.25"/>
  <cols>
    <col min="15" max="15" width="10.85546875" customWidth="1"/>
  </cols>
  <sheetData>
    <row r="1" spans="1:27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3.7</v>
      </c>
      <c r="C3" s="9">
        <v>0.8</v>
      </c>
      <c r="D3">
        <v>0</v>
      </c>
      <c r="E3" s="9">
        <v>-0.4</v>
      </c>
      <c r="F3" s="9">
        <v>-0.6</v>
      </c>
      <c r="G3" s="9">
        <v>5.6791666666666663</v>
      </c>
      <c r="H3" s="9">
        <v>8.2208333333333297</v>
      </c>
      <c r="I3" s="9">
        <v>3.6260416666666675</v>
      </c>
      <c r="J3" t="s">
        <v>28</v>
      </c>
      <c r="K3" s="9">
        <v>3.1</v>
      </c>
      <c r="L3" s="9">
        <v>2.2000000000000002</v>
      </c>
      <c r="M3" s="9">
        <v>77.254166666666677</v>
      </c>
      <c r="N3" s="9">
        <v>14.3</v>
      </c>
      <c r="O3" s="10">
        <v>9.375E-2</v>
      </c>
      <c r="P3" t="s">
        <v>25</v>
      </c>
      <c r="Q3" s="9">
        <v>1.2</v>
      </c>
      <c r="R3" s="9">
        <v>2.7041666666666662</v>
      </c>
      <c r="S3" s="9">
        <v>1005</v>
      </c>
      <c r="T3" s="11">
        <v>1002.6</v>
      </c>
      <c r="U3" s="9"/>
      <c r="V3" s="9"/>
      <c r="W3" s="9"/>
      <c r="AA3" s="10"/>
    </row>
    <row r="4" spans="1:27" x14ac:dyDescent="0.25">
      <c r="A4" s="8">
        <v>2</v>
      </c>
      <c r="B4" s="9">
        <v>3.1</v>
      </c>
      <c r="C4" s="9">
        <v>-1.3</v>
      </c>
      <c r="D4">
        <v>0</v>
      </c>
      <c r="E4" s="9">
        <v>-5</v>
      </c>
      <c r="F4" s="9">
        <v>-3.6</v>
      </c>
      <c r="G4" s="9">
        <v>5.2124999999999995</v>
      </c>
      <c r="H4" s="9">
        <v>8.0624999999999982</v>
      </c>
      <c r="I4" s="9">
        <v>3.199999999999998</v>
      </c>
      <c r="J4" t="s">
        <v>28</v>
      </c>
      <c r="K4" s="9">
        <v>3.1</v>
      </c>
      <c r="L4" s="9">
        <v>-0.9</v>
      </c>
      <c r="M4" s="9">
        <v>70.754166666666677</v>
      </c>
      <c r="N4" s="9">
        <v>12.5</v>
      </c>
      <c r="O4" s="10">
        <v>0.51041666666666663</v>
      </c>
      <c r="P4" t="s">
        <v>26</v>
      </c>
      <c r="Q4" s="9">
        <v>6.3</v>
      </c>
      <c r="R4" s="9">
        <v>0.16666666666666657</v>
      </c>
      <c r="S4" s="9">
        <v>1003.3</v>
      </c>
      <c r="T4" s="11">
        <v>1005.7</v>
      </c>
      <c r="U4" s="9"/>
      <c r="AA4" s="10"/>
    </row>
    <row r="5" spans="1:27" x14ac:dyDescent="0.25">
      <c r="A5" s="8">
        <v>3</v>
      </c>
      <c r="B5" s="9">
        <v>3</v>
      </c>
      <c r="C5" s="9">
        <v>-2</v>
      </c>
      <c r="D5">
        <v>0.2</v>
      </c>
      <c r="E5" s="9">
        <v>-5.6</v>
      </c>
      <c r="F5" s="9">
        <v>-4.3</v>
      </c>
      <c r="G5" s="9">
        <v>4.5500000000000007</v>
      </c>
      <c r="H5" s="9">
        <v>7.9000000000000048</v>
      </c>
      <c r="I5" s="9">
        <v>3.7916666666666701</v>
      </c>
      <c r="J5" t="s">
        <v>28</v>
      </c>
      <c r="K5" s="9">
        <v>4.5</v>
      </c>
      <c r="L5" s="9">
        <v>-0.9</v>
      </c>
      <c r="M5" s="9">
        <v>69.191666666666663</v>
      </c>
      <c r="N5" s="9">
        <v>13</v>
      </c>
      <c r="O5" s="10">
        <v>0.22916666666666666</v>
      </c>
      <c r="P5" t="s">
        <v>26</v>
      </c>
      <c r="Q5" s="9">
        <v>4.5999999999999996</v>
      </c>
      <c r="R5" s="9">
        <v>-0.72916666666666652</v>
      </c>
      <c r="S5" s="9">
        <v>1008.2</v>
      </c>
      <c r="T5" s="11">
        <v>1011.4</v>
      </c>
      <c r="U5" s="9"/>
      <c r="AA5" s="10"/>
    </row>
    <row r="6" spans="1:27" x14ac:dyDescent="0.25">
      <c r="A6" s="8">
        <v>4</v>
      </c>
      <c r="B6" s="9">
        <v>3.1</v>
      </c>
      <c r="C6" s="9">
        <v>-2.7</v>
      </c>
      <c r="D6">
        <v>0</v>
      </c>
      <c r="E6" s="9">
        <v>-6.9</v>
      </c>
      <c r="F6" s="9">
        <v>-4.9000000000000004</v>
      </c>
      <c r="G6" s="9">
        <v>4.0125000000000002</v>
      </c>
      <c r="H6" s="9">
        <v>7.6791666666666645</v>
      </c>
      <c r="I6" s="9">
        <v>2.5999999999999983</v>
      </c>
      <c r="J6" t="s">
        <v>28</v>
      </c>
      <c r="K6" s="9">
        <v>2.7</v>
      </c>
      <c r="L6" s="9">
        <v>-2.1</v>
      </c>
      <c r="M6" s="9">
        <v>70.8125</v>
      </c>
      <c r="N6" s="9">
        <v>10.3</v>
      </c>
      <c r="O6" s="10">
        <v>0.15625</v>
      </c>
      <c r="P6" t="s">
        <v>25</v>
      </c>
      <c r="Q6" s="9">
        <v>6.1</v>
      </c>
      <c r="R6" s="9">
        <v>-1.3708333333333333</v>
      </c>
      <c r="S6" s="9">
        <v>1010.4</v>
      </c>
      <c r="T6" s="11">
        <v>1008.7</v>
      </c>
      <c r="U6" s="9"/>
      <c r="AA6" s="10"/>
    </row>
    <row r="7" spans="1:27" x14ac:dyDescent="0.25">
      <c r="A7" s="8">
        <v>5</v>
      </c>
      <c r="B7" s="9">
        <v>2.2999999999999998</v>
      </c>
      <c r="C7" s="9">
        <v>-3.8</v>
      </c>
      <c r="D7">
        <v>0</v>
      </c>
      <c r="E7" s="9">
        <v>-8.8000000000000007</v>
      </c>
      <c r="F7" s="9">
        <v>-6.2</v>
      </c>
      <c r="G7" s="9">
        <v>3.5833333333333344</v>
      </c>
      <c r="H7" s="9">
        <v>7.4375000000000036</v>
      </c>
      <c r="I7" s="9">
        <v>1.8604166666666673</v>
      </c>
      <c r="J7" t="s">
        <v>25</v>
      </c>
      <c r="K7" s="9">
        <v>1.3</v>
      </c>
      <c r="L7" s="9">
        <v>-2.6</v>
      </c>
      <c r="M7" s="9">
        <v>76.512499999999989</v>
      </c>
      <c r="N7" s="9">
        <v>10.7</v>
      </c>
      <c r="O7" s="10">
        <v>0.13541666666666666</v>
      </c>
      <c r="P7" t="s">
        <v>25</v>
      </c>
      <c r="Q7" s="9">
        <v>4.5</v>
      </c>
      <c r="R7" s="9">
        <v>-1.8500000000000003</v>
      </c>
      <c r="S7" s="9">
        <v>1012</v>
      </c>
      <c r="T7" s="12">
        <v>1016</v>
      </c>
      <c r="U7" s="9"/>
      <c r="AA7" s="10"/>
    </row>
    <row r="8" spans="1:27" x14ac:dyDescent="0.25">
      <c r="A8" s="8">
        <v>6</v>
      </c>
      <c r="B8" s="9">
        <v>3.6</v>
      </c>
      <c r="C8" s="9">
        <v>-4.7</v>
      </c>
      <c r="D8">
        <v>1</v>
      </c>
      <c r="E8" s="9">
        <v>-9.4</v>
      </c>
      <c r="F8" s="9">
        <v>-6.2</v>
      </c>
      <c r="G8" s="9">
        <v>3.2458333333333331</v>
      </c>
      <c r="H8" s="9">
        <v>7.1956521739130421</v>
      </c>
      <c r="I8" s="9">
        <v>0.62812500000000004</v>
      </c>
      <c r="J8" t="s">
        <v>27</v>
      </c>
      <c r="K8" s="9">
        <v>0.4</v>
      </c>
      <c r="L8" s="9">
        <v>-1.2</v>
      </c>
      <c r="M8" s="9">
        <v>85.517391304347811</v>
      </c>
      <c r="N8" s="9">
        <v>8.9</v>
      </c>
      <c r="O8" s="10">
        <v>0.91666666666666663</v>
      </c>
      <c r="P8" t="s">
        <v>27</v>
      </c>
      <c r="Q8" s="9">
        <v>0.3</v>
      </c>
      <c r="R8" s="9">
        <v>0.10434782608695652</v>
      </c>
      <c r="S8" s="9">
        <v>1012.1</v>
      </c>
      <c r="T8" s="11">
        <v>997.9</v>
      </c>
      <c r="U8" s="9"/>
      <c r="AA8" s="10"/>
    </row>
    <row r="9" spans="1:27" x14ac:dyDescent="0.25">
      <c r="A9" s="8">
        <v>7</v>
      </c>
      <c r="B9" s="9">
        <v>5.0999999999999996</v>
      </c>
      <c r="C9" s="9">
        <v>-1.3</v>
      </c>
      <c r="D9">
        <v>0</v>
      </c>
      <c r="E9" s="9">
        <v>-1.7</v>
      </c>
      <c r="F9" s="9">
        <v>-2.2000000000000002</v>
      </c>
      <c r="G9" s="9">
        <v>3.0250000000000004</v>
      </c>
      <c r="H9" s="9">
        <v>6.9750000000000014</v>
      </c>
      <c r="I9" s="9">
        <v>2.821874999999999</v>
      </c>
      <c r="J9" t="s">
        <v>28</v>
      </c>
      <c r="K9" s="9">
        <v>2.7</v>
      </c>
      <c r="L9" s="9">
        <v>2.1</v>
      </c>
      <c r="M9" s="9">
        <v>81.545833333333334</v>
      </c>
      <c r="N9" s="9">
        <v>17</v>
      </c>
      <c r="O9" s="10">
        <v>0.5</v>
      </c>
      <c r="P9" t="s">
        <v>28</v>
      </c>
      <c r="Q9" s="9">
        <v>5.6</v>
      </c>
      <c r="R9" s="9">
        <v>2.4541666666666662</v>
      </c>
      <c r="S9" s="9">
        <v>997.3</v>
      </c>
      <c r="T9" s="11">
        <v>1002.3</v>
      </c>
      <c r="U9" s="9"/>
      <c r="AA9" s="10"/>
    </row>
    <row r="10" spans="1:27" x14ac:dyDescent="0.25">
      <c r="A10" s="8">
        <v>8</v>
      </c>
      <c r="B10" s="9">
        <v>2.5</v>
      </c>
      <c r="C10" s="9">
        <v>-2.6</v>
      </c>
      <c r="D10">
        <v>5.2</v>
      </c>
      <c r="E10" s="9">
        <v>-5.4</v>
      </c>
      <c r="F10" s="9">
        <v>-4.0999999999999996</v>
      </c>
      <c r="G10" s="9">
        <v>2.9083333333333328</v>
      </c>
      <c r="H10" s="9">
        <v>6.7624999999999966</v>
      </c>
      <c r="I10" s="9">
        <v>0.11875000000000006</v>
      </c>
      <c r="J10" t="s">
        <v>30</v>
      </c>
      <c r="K10" s="9">
        <v>0</v>
      </c>
      <c r="L10" s="9">
        <v>-2.2999999999999998</v>
      </c>
      <c r="M10" s="9">
        <v>89.287500000000009</v>
      </c>
      <c r="N10" s="9">
        <v>3.1</v>
      </c>
      <c r="O10" s="10">
        <v>4.1666666666666664E-2</v>
      </c>
      <c r="P10" t="s">
        <v>27</v>
      </c>
      <c r="Q10" s="9">
        <v>4</v>
      </c>
      <c r="R10" s="9">
        <v>-0.29166666666666669</v>
      </c>
      <c r="S10" s="9">
        <v>1002.2</v>
      </c>
      <c r="T10" s="11">
        <v>993.5</v>
      </c>
      <c r="U10" s="9"/>
      <c r="AA10" s="10"/>
    </row>
    <row r="11" spans="1:27" x14ac:dyDescent="0.25">
      <c r="A11" s="8">
        <v>9</v>
      </c>
      <c r="B11" s="9">
        <v>3.3</v>
      </c>
      <c r="C11" s="9">
        <v>-2.2999999999999998</v>
      </c>
      <c r="D11">
        <v>1.4</v>
      </c>
      <c r="E11" s="9">
        <v>-2.9</v>
      </c>
      <c r="F11" s="9">
        <v>-2.6</v>
      </c>
      <c r="G11" s="9">
        <v>2.8333333333333321</v>
      </c>
      <c r="H11" s="9">
        <v>6.5708333333333329</v>
      </c>
      <c r="I11" s="9">
        <v>1.2656250000000002</v>
      </c>
      <c r="J11" t="s">
        <v>25</v>
      </c>
      <c r="K11" s="9">
        <v>0.4</v>
      </c>
      <c r="L11" s="9">
        <v>2.1</v>
      </c>
      <c r="M11" s="9">
        <v>92.40000000000002</v>
      </c>
      <c r="N11" s="9">
        <v>9.8000000000000007</v>
      </c>
      <c r="O11" s="10">
        <v>0.8125</v>
      </c>
      <c r="P11" t="s">
        <v>29</v>
      </c>
      <c r="Q11" s="9">
        <v>0.5</v>
      </c>
      <c r="R11" s="9">
        <v>2.291666666666667</v>
      </c>
      <c r="S11" s="9">
        <v>997</v>
      </c>
      <c r="T11" s="11">
        <v>1006.8</v>
      </c>
      <c r="U11" s="9"/>
      <c r="AA11" s="10"/>
    </row>
    <row r="12" spans="1:27" x14ac:dyDescent="0.25">
      <c r="A12" s="8">
        <v>10</v>
      </c>
      <c r="B12" s="9">
        <v>3.9</v>
      </c>
      <c r="C12" s="9">
        <v>-2.1</v>
      </c>
      <c r="D12">
        <v>0</v>
      </c>
      <c r="E12" s="9">
        <v>-4.7</v>
      </c>
      <c r="F12" s="9">
        <v>-3.8</v>
      </c>
      <c r="G12" s="9">
        <v>2.7999999999999989</v>
      </c>
      <c r="H12" s="9">
        <v>6.4125000000000041</v>
      </c>
      <c r="I12" s="9">
        <v>0.21666666666666665</v>
      </c>
      <c r="J12" t="s">
        <v>27</v>
      </c>
      <c r="K12" s="9">
        <v>0</v>
      </c>
      <c r="L12" s="9">
        <v>-1.5</v>
      </c>
      <c r="M12" s="9">
        <v>89.562500000000014</v>
      </c>
      <c r="N12" s="9">
        <v>4</v>
      </c>
      <c r="O12" s="10">
        <v>0.91666666666666663</v>
      </c>
      <c r="P12" t="s">
        <v>30</v>
      </c>
      <c r="Q12" s="9">
        <v>6.4</v>
      </c>
      <c r="R12" s="9">
        <v>7.5000000000000011E-2</v>
      </c>
      <c r="S12" s="9">
        <v>1015.2</v>
      </c>
      <c r="T12" s="11">
        <v>1018.2</v>
      </c>
      <c r="U12" s="9"/>
      <c r="AA12" s="10"/>
    </row>
    <row r="13" spans="1:27" x14ac:dyDescent="0.25">
      <c r="A13" s="8">
        <v>11</v>
      </c>
      <c r="B13" s="9">
        <v>9.3000000000000007</v>
      </c>
      <c r="C13" s="9">
        <v>-2.1</v>
      </c>
      <c r="D13">
        <v>4</v>
      </c>
      <c r="E13" s="9">
        <v>-2.7</v>
      </c>
      <c r="F13" s="9">
        <v>-2.6</v>
      </c>
      <c r="G13" s="9">
        <v>2.7999999999999989</v>
      </c>
      <c r="H13" s="9">
        <v>6.2791666666666641</v>
      </c>
      <c r="I13" s="9">
        <v>1.9270833333333339</v>
      </c>
      <c r="J13" t="s">
        <v>32</v>
      </c>
      <c r="K13" s="9">
        <v>1.8</v>
      </c>
      <c r="L13" s="9">
        <v>0.5</v>
      </c>
      <c r="M13" s="9">
        <v>96.1875</v>
      </c>
      <c r="N13" s="9">
        <v>13</v>
      </c>
      <c r="O13" s="10">
        <v>0.44791666666666669</v>
      </c>
      <c r="P13" t="s">
        <v>27</v>
      </c>
      <c r="Q13" s="9">
        <v>0</v>
      </c>
      <c r="R13" s="9">
        <v>2.4375</v>
      </c>
      <c r="S13" s="9">
        <v>1007.8</v>
      </c>
      <c r="T13" s="11">
        <v>989.9</v>
      </c>
      <c r="U13" s="9"/>
      <c r="AA13" s="10"/>
    </row>
    <row r="14" spans="1:27" x14ac:dyDescent="0.25">
      <c r="A14" s="8">
        <v>12</v>
      </c>
      <c r="B14" s="9">
        <v>9.5</v>
      </c>
      <c r="C14" s="9">
        <v>0.5</v>
      </c>
      <c r="D14">
        <v>3.4</v>
      </c>
      <c r="E14" s="9">
        <v>3.6</v>
      </c>
      <c r="F14" s="9">
        <v>2.4</v>
      </c>
      <c r="G14" s="9">
        <v>3.2166666666666663</v>
      </c>
      <c r="H14" s="9">
        <v>6.1458333333333313</v>
      </c>
      <c r="I14" s="9">
        <v>1.3885416666666683</v>
      </c>
      <c r="J14" t="s">
        <v>27</v>
      </c>
      <c r="K14" s="9">
        <v>0.4</v>
      </c>
      <c r="L14" s="11">
        <v>8.1999999999999993</v>
      </c>
      <c r="M14" s="9">
        <v>83.541666666666671</v>
      </c>
      <c r="N14" s="9">
        <v>10.3</v>
      </c>
      <c r="O14" s="10">
        <v>0.1875</v>
      </c>
      <c r="P14" t="s">
        <v>27</v>
      </c>
      <c r="Q14" s="9">
        <v>0.5</v>
      </c>
      <c r="R14" s="9">
        <v>8.35</v>
      </c>
      <c r="S14" s="9">
        <v>992.8</v>
      </c>
      <c r="T14" s="11">
        <v>995.5</v>
      </c>
      <c r="U14" s="9"/>
      <c r="AA14" s="10"/>
    </row>
    <row r="15" spans="1:27" x14ac:dyDescent="0.25">
      <c r="A15" s="8">
        <v>13</v>
      </c>
      <c r="B15" s="9">
        <v>7.1</v>
      </c>
      <c r="C15" s="9">
        <v>6.5</v>
      </c>
      <c r="D15">
        <v>1</v>
      </c>
      <c r="E15" s="9">
        <v>4.3</v>
      </c>
      <c r="F15" s="9">
        <v>3.8</v>
      </c>
      <c r="G15" s="9">
        <v>3.9916666666666667</v>
      </c>
      <c r="H15" s="9">
        <v>6.0958333333333314</v>
      </c>
      <c r="I15" s="9">
        <v>1.1666666666666672</v>
      </c>
      <c r="J15" t="s">
        <v>32</v>
      </c>
      <c r="K15" s="9">
        <v>0.4</v>
      </c>
      <c r="L15" s="9">
        <v>6.9</v>
      </c>
      <c r="M15" s="9">
        <v>87.124999999999986</v>
      </c>
      <c r="N15" s="9">
        <v>10.3</v>
      </c>
      <c r="O15" s="10">
        <v>0.54166666666666663</v>
      </c>
      <c r="P15" t="s">
        <v>28</v>
      </c>
      <c r="Q15" s="9">
        <v>2.1</v>
      </c>
      <c r="R15" s="9">
        <v>5.4416666666666691</v>
      </c>
      <c r="S15" s="9">
        <v>997.9</v>
      </c>
      <c r="T15" s="11">
        <v>1004</v>
      </c>
      <c r="U15" s="9"/>
      <c r="AA15" s="10"/>
    </row>
    <row r="16" spans="1:27" x14ac:dyDescent="0.25">
      <c r="A16" s="8">
        <v>14</v>
      </c>
      <c r="B16" s="9">
        <v>7.1</v>
      </c>
      <c r="C16" s="9">
        <v>0.3</v>
      </c>
      <c r="D16">
        <v>0</v>
      </c>
      <c r="E16" s="9">
        <v>-2.1</v>
      </c>
      <c r="F16" s="9">
        <v>-2.1</v>
      </c>
      <c r="G16" s="9">
        <v>4.0916666666666659</v>
      </c>
      <c r="H16" s="9">
        <v>6.0999999999999979</v>
      </c>
      <c r="I16" s="9">
        <v>0.86666666666666592</v>
      </c>
      <c r="J16" t="s">
        <v>32</v>
      </c>
      <c r="K16" s="9">
        <v>0.9</v>
      </c>
      <c r="L16" s="9">
        <v>2.2000000000000002</v>
      </c>
      <c r="M16" s="9">
        <v>84.416666666666657</v>
      </c>
      <c r="N16" s="9">
        <v>6.7</v>
      </c>
      <c r="O16" s="10">
        <v>0.58333333333333337</v>
      </c>
      <c r="P16" t="s">
        <v>27</v>
      </c>
      <c r="Q16" s="9">
        <v>3.4</v>
      </c>
      <c r="R16" s="9">
        <v>2.8583333333333338</v>
      </c>
      <c r="S16" s="9">
        <v>1008.4</v>
      </c>
      <c r="T16" s="11">
        <v>1002.1</v>
      </c>
      <c r="U16" s="9"/>
      <c r="AA16" s="10"/>
    </row>
    <row r="17" spans="1:27" x14ac:dyDescent="0.25">
      <c r="A17" s="8">
        <v>15</v>
      </c>
      <c r="B17" s="9">
        <v>7.3</v>
      </c>
      <c r="C17" s="9">
        <v>1.4</v>
      </c>
      <c r="D17">
        <v>0</v>
      </c>
      <c r="E17" s="9">
        <v>0</v>
      </c>
      <c r="F17" s="9">
        <v>0</v>
      </c>
      <c r="G17" s="9">
        <v>4.083333333333333</v>
      </c>
      <c r="H17" s="9">
        <v>6.0999999999999979</v>
      </c>
      <c r="I17" s="9">
        <v>0.45104166666666612</v>
      </c>
      <c r="J17" t="s">
        <v>34</v>
      </c>
      <c r="K17" s="9">
        <v>0</v>
      </c>
      <c r="L17" s="9">
        <v>4.3</v>
      </c>
      <c r="M17" s="9">
        <v>93.324999999999974</v>
      </c>
      <c r="N17" s="9">
        <v>6.3</v>
      </c>
      <c r="O17" s="10">
        <v>0.51041666666666663</v>
      </c>
      <c r="P17" t="s">
        <v>27</v>
      </c>
      <c r="Q17" s="9">
        <v>2.2000000000000002</v>
      </c>
      <c r="R17" s="9">
        <v>3.6125000000000007</v>
      </c>
      <c r="S17" s="9">
        <v>998</v>
      </c>
      <c r="T17" s="11">
        <v>997.4</v>
      </c>
      <c r="U17" s="9"/>
      <c r="AA17" s="10"/>
    </row>
    <row r="18" spans="1:27" x14ac:dyDescent="0.25">
      <c r="A18" s="8">
        <v>16</v>
      </c>
      <c r="B18" s="9">
        <v>5.3</v>
      </c>
      <c r="C18" s="9">
        <v>-2.5</v>
      </c>
      <c r="D18">
        <v>0.4</v>
      </c>
      <c r="E18" s="9">
        <v>-4.7</v>
      </c>
      <c r="F18" s="9">
        <v>-3.7</v>
      </c>
      <c r="G18" s="9">
        <v>4.0458333333333352</v>
      </c>
      <c r="H18" s="9">
        <v>6.1333333333333329</v>
      </c>
      <c r="I18" s="9">
        <v>0.16770833333333343</v>
      </c>
      <c r="J18" t="s">
        <v>32</v>
      </c>
      <c r="K18" s="9">
        <v>0</v>
      </c>
      <c r="L18" s="9">
        <v>-1</v>
      </c>
      <c r="M18" s="9">
        <v>98.020833333333329</v>
      </c>
      <c r="N18" s="9">
        <v>4</v>
      </c>
      <c r="O18" s="10">
        <v>0.61458333333333337</v>
      </c>
      <c r="P18" t="s">
        <v>31</v>
      </c>
      <c r="Q18" s="9">
        <v>0.6</v>
      </c>
      <c r="R18" s="9">
        <v>1.3416666666666666</v>
      </c>
      <c r="S18" s="9">
        <v>1002.5</v>
      </c>
      <c r="T18" s="11">
        <v>1009.2</v>
      </c>
      <c r="U18" s="9"/>
      <c r="AA18" s="10"/>
    </row>
    <row r="19" spans="1:27" x14ac:dyDescent="0.25">
      <c r="A19" s="8">
        <v>17</v>
      </c>
      <c r="B19" s="9">
        <v>6.6</v>
      </c>
      <c r="C19" s="9">
        <v>-1</v>
      </c>
      <c r="D19">
        <v>0.4</v>
      </c>
      <c r="E19" s="9">
        <v>0.6</v>
      </c>
      <c r="F19" s="9">
        <v>0.1</v>
      </c>
      <c r="G19" s="9">
        <v>4.0041666666666655</v>
      </c>
      <c r="H19" s="9">
        <v>6.1124999999999972</v>
      </c>
      <c r="I19" s="9">
        <v>0.14791666666666672</v>
      </c>
      <c r="J19" t="s">
        <v>34</v>
      </c>
      <c r="K19" s="9">
        <v>0.4</v>
      </c>
      <c r="L19" s="9">
        <v>5.3</v>
      </c>
      <c r="M19" s="9">
        <v>97.220833333333317</v>
      </c>
      <c r="N19" s="9">
        <v>2.7</v>
      </c>
      <c r="O19" s="10">
        <v>0.59375</v>
      </c>
      <c r="P19" t="s">
        <v>32</v>
      </c>
      <c r="Q19" s="9">
        <v>0.2</v>
      </c>
      <c r="R19" s="9">
        <v>5.2875000000000005</v>
      </c>
      <c r="S19" s="9">
        <v>1013.3</v>
      </c>
      <c r="T19" s="11">
        <v>1019.5</v>
      </c>
      <c r="U19" s="9"/>
      <c r="AA19" s="10"/>
    </row>
    <row r="20" spans="1:27" x14ac:dyDescent="0.25">
      <c r="A20" s="8">
        <v>18</v>
      </c>
      <c r="B20" s="9">
        <v>5.5</v>
      </c>
      <c r="C20" s="9">
        <v>2.1</v>
      </c>
      <c r="D20">
        <v>5.6</v>
      </c>
      <c r="E20" s="9">
        <v>0.7</v>
      </c>
      <c r="F20" s="9">
        <v>0.7</v>
      </c>
      <c r="G20" s="9">
        <v>4.3</v>
      </c>
      <c r="H20" s="9">
        <v>6.1000000000000005</v>
      </c>
      <c r="I20" s="9">
        <v>0.11875000000000006</v>
      </c>
      <c r="J20" t="s">
        <v>25</v>
      </c>
      <c r="K20" s="9">
        <v>0</v>
      </c>
      <c r="L20" s="9">
        <v>3.7</v>
      </c>
      <c r="M20" s="9">
        <v>99.944444444444457</v>
      </c>
      <c r="N20" s="9">
        <v>2.7</v>
      </c>
      <c r="O20" s="10">
        <v>0.55208333333333337</v>
      </c>
      <c r="P20" t="s">
        <v>29</v>
      </c>
      <c r="Q20" s="9">
        <v>0.1</v>
      </c>
      <c r="R20" s="9">
        <v>3.1777777777777776</v>
      </c>
      <c r="S20" s="9">
        <v>1019.8</v>
      </c>
      <c r="T20" s="11">
        <v>1013.5</v>
      </c>
      <c r="U20" s="9"/>
      <c r="AA20" s="10"/>
    </row>
    <row r="21" spans="1:27" x14ac:dyDescent="0.25">
      <c r="A21" s="8">
        <v>19</v>
      </c>
      <c r="B21" s="9">
        <v>8.1</v>
      </c>
      <c r="C21" s="9">
        <v>3.7</v>
      </c>
      <c r="D21">
        <v>0.2</v>
      </c>
      <c r="E21" s="9">
        <v>4.5</v>
      </c>
      <c r="F21" s="9">
        <v>4.5</v>
      </c>
      <c r="G21" s="9">
        <v>4.7266666666666675</v>
      </c>
      <c r="H21" s="9">
        <v>6.1666666666666687</v>
      </c>
      <c r="I21" s="9">
        <v>8.8541666666666685E-2</v>
      </c>
      <c r="J21" t="s">
        <v>25</v>
      </c>
      <c r="K21" s="9">
        <v>0</v>
      </c>
      <c r="L21" s="9"/>
      <c r="M21" s="9">
        <v>100</v>
      </c>
      <c r="N21" s="9">
        <v>3.1</v>
      </c>
      <c r="O21" s="10">
        <v>0.76041666666666663</v>
      </c>
      <c r="P21" t="s">
        <v>27</v>
      </c>
      <c r="Q21" s="9">
        <v>0.2</v>
      </c>
      <c r="R21" s="9">
        <v>6.2600000000000007</v>
      </c>
      <c r="S21" s="9">
        <v>1012.6</v>
      </c>
      <c r="T21" s="11">
        <v>1011.5</v>
      </c>
      <c r="U21" s="9"/>
      <c r="AA21" s="10"/>
    </row>
    <row r="22" spans="1:27" x14ac:dyDescent="0.25">
      <c r="A22" s="8">
        <v>20</v>
      </c>
      <c r="B22" s="9">
        <v>8.6</v>
      </c>
      <c r="C22" s="9">
        <v>4.9000000000000004</v>
      </c>
      <c r="D22">
        <v>2.4</v>
      </c>
      <c r="E22" s="9">
        <v>4.9000000000000004</v>
      </c>
      <c r="F22" s="9">
        <v>4.9000000000000004</v>
      </c>
      <c r="G22" s="9">
        <v>5.0999999999999996</v>
      </c>
      <c r="H22" s="9">
        <v>6.2</v>
      </c>
      <c r="I22" s="9">
        <v>1.0739583333333325</v>
      </c>
      <c r="J22" t="s">
        <v>33</v>
      </c>
      <c r="K22" s="9">
        <v>0.4</v>
      </c>
      <c r="L22" s="9">
        <v>6.9</v>
      </c>
      <c r="M22" s="9">
        <v>88.691666666666677</v>
      </c>
      <c r="N22" s="9">
        <v>8</v>
      </c>
      <c r="O22" s="10">
        <v>0.90625</v>
      </c>
      <c r="P22" t="s">
        <v>33</v>
      </c>
      <c r="Q22" s="9">
        <v>0.7</v>
      </c>
      <c r="R22" s="9">
        <v>7.3208333333333329</v>
      </c>
      <c r="S22" s="9">
        <v>1008</v>
      </c>
      <c r="T22" s="11">
        <v>1000.3</v>
      </c>
      <c r="U22" s="9"/>
      <c r="AA22" s="10"/>
    </row>
    <row r="23" spans="1:27" x14ac:dyDescent="0.25">
      <c r="A23" s="8">
        <v>21</v>
      </c>
      <c r="B23" s="9">
        <v>7.7</v>
      </c>
      <c r="C23" s="9">
        <v>4.4000000000000004</v>
      </c>
      <c r="D23">
        <v>7.2</v>
      </c>
      <c r="E23" s="9">
        <v>3</v>
      </c>
      <c r="F23" s="9">
        <v>3.3</v>
      </c>
      <c r="G23" s="9">
        <v>5.3750000000000009</v>
      </c>
      <c r="H23" s="9">
        <v>6.2541666666666673</v>
      </c>
      <c r="I23" s="9">
        <v>1.5760416666666659</v>
      </c>
      <c r="J23" t="s">
        <v>29</v>
      </c>
      <c r="K23" s="9">
        <v>1.8</v>
      </c>
      <c r="L23" s="9">
        <v>4.8</v>
      </c>
      <c r="M23" s="9">
        <v>93.270833333333329</v>
      </c>
      <c r="N23" s="9">
        <v>8.5</v>
      </c>
      <c r="O23" s="10">
        <v>0.59375</v>
      </c>
      <c r="P23" t="s">
        <v>34</v>
      </c>
      <c r="Q23" s="9">
        <v>0.9</v>
      </c>
      <c r="R23" s="9">
        <v>6.2374999999999998</v>
      </c>
      <c r="S23" s="9">
        <v>991.8</v>
      </c>
      <c r="T23" s="11">
        <v>988.4</v>
      </c>
      <c r="U23" s="9"/>
      <c r="AA23" s="10"/>
    </row>
    <row r="24" spans="1:27" x14ac:dyDescent="0.25">
      <c r="A24" s="8">
        <v>22</v>
      </c>
      <c r="B24" s="9">
        <v>6</v>
      </c>
      <c r="C24" s="9">
        <v>4.4000000000000004</v>
      </c>
      <c r="D24">
        <v>4</v>
      </c>
      <c r="E24" s="9">
        <v>5.5</v>
      </c>
      <c r="F24" s="9">
        <v>5.6</v>
      </c>
      <c r="G24" s="9">
        <v>5.6458333333333348</v>
      </c>
      <c r="H24" s="9">
        <v>6.3791666666666691</v>
      </c>
      <c r="I24" s="9">
        <v>2.7249999999999983</v>
      </c>
      <c r="J24" t="s">
        <v>29</v>
      </c>
      <c r="K24" s="9">
        <v>1.3</v>
      </c>
      <c r="L24" s="9">
        <v>5.7</v>
      </c>
      <c r="M24" s="9">
        <v>94.608333333333334</v>
      </c>
      <c r="N24" s="9">
        <v>15.2</v>
      </c>
      <c r="O24" s="10">
        <v>0.78125</v>
      </c>
      <c r="P24" t="s">
        <v>29</v>
      </c>
      <c r="Q24" s="9">
        <v>0</v>
      </c>
      <c r="R24" s="9">
        <v>5.4208333333333334</v>
      </c>
      <c r="S24" s="9">
        <v>991</v>
      </c>
      <c r="T24" s="11">
        <v>988.5</v>
      </c>
      <c r="U24" s="9"/>
      <c r="AA24" s="10"/>
    </row>
    <row r="25" spans="1:27" x14ac:dyDescent="0.25">
      <c r="A25" s="8">
        <v>23</v>
      </c>
      <c r="B25" s="9">
        <v>6.2</v>
      </c>
      <c r="C25" s="9">
        <v>3.7</v>
      </c>
      <c r="D25">
        <v>2.4</v>
      </c>
      <c r="E25" s="9">
        <v>3.4</v>
      </c>
      <c r="F25" s="9">
        <v>3.8</v>
      </c>
      <c r="G25" s="9">
        <v>5.700000000000002</v>
      </c>
      <c r="H25" s="9">
        <v>6.4874999999999998</v>
      </c>
      <c r="I25" s="9">
        <v>3.2229166666666651</v>
      </c>
      <c r="J25" t="s">
        <v>29</v>
      </c>
      <c r="K25" s="9">
        <v>3.1</v>
      </c>
      <c r="L25" s="9">
        <v>5.9</v>
      </c>
      <c r="M25" s="9">
        <v>97.875000000000014</v>
      </c>
      <c r="N25" s="9">
        <v>13.9</v>
      </c>
      <c r="O25" s="10">
        <v>7.2916666666666671E-2</v>
      </c>
      <c r="P25" t="s">
        <v>34</v>
      </c>
      <c r="Q25" s="9">
        <v>0.1</v>
      </c>
      <c r="R25" s="9">
        <v>5.666666666666667</v>
      </c>
      <c r="S25" s="9">
        <v>988.7</v>
      </c>
      <c r="T25" s="11">
        <v>991.2</v>
      </c>
      <c r="U25" s="9"/>
      <c r="AA25" s="10"/>
    </row>
    <row r="26" spans="1:27" x14ac:dyDescent="0.25">
      <c r="A26" s="8">
        <v>24</v>
      </c>
      <c r="B26" s="9">
        <v>6.8</v>
      </c>
      <c r="C26" s="9">
        <v>5.5</v>
      </c>
      <c r="D26">
        <v>0</v>
      </c>
      <c r="E26" s="9">
        <v>4.9000000000000004</v>
      </c>
      <c r="F26" s="9">
        <v>4.7</v>
      </c>
      <c r="G26" s="9">
        <v>5.7958333333333316</v>
      </c>
      <c r="H26" s="9">
        <v>6.5666666666666638</v>
      </c>
      <c r="I26" s="9">
        <v>2.5624999999999978</v>
      </c>
      <c r="J26" t="s">
        <v>29</v>
      </c>
      <c r="K26" s="9">
        <v>2.2000000000000002</v>
      </c>
      <c r="L26" s="9">
        <v>5.7</v>
      </c>
      <c r="M26" s="9">
        <v>90.745833333333323</v>
      </c>
      <c r="N26" s="9">
        <v>10.3</v>
      </c>
      <c r="O26" s="10">
        <v>0.33333333333333331</v>
      </c>
      <c r="P26" t="s">
        <v>34</v>
      </c>
      <c r="Q26" s="9">
        <v>1.3</v>
      </c>
      <c r="R26" s="9">
        <v>5.8625000000000007</v>
      </c>
      <c r="S26" s="9">
        <v>995.6</v>
      </c>
      <c r="T26" s="11">
        <v>995.2</v>
      </c>
      <c r="U26" s="9"/>
      <c r="AA26" s="10"/>
    </row>
    <row r="27" spans="1:27" x14ac:dyDescent="0.25">
      <c r="A27" s="8">
        <v>25</v>
      </c>
      <c r="B27" s="9">
        <v>5.3</v>
      </c>
      <c r="C27" s="9">
        <v>5.3</v>
      </c>
      <c r="D27">
        <v>1.6</v>
      </c>
      <c r="E27" s="9">
        <v>4.0999999999999996</v>
      </c>
      <c r="F27" s="9">
        <v>3.7</v>
      </c>
      <c r="G27" s="9">
        <v>5.799999999999998</v>
      </c>
      <c r="H27" s="9">
        <v>6.6249999999999964</v>
      </c>
      <c r="I27" s="9">
        <v>2.2249999999999992</v>
      </c>
      <c r="J27" t="s">
        <v>34</v>
      </c>
      <c r="K27" s="9">
        <v>2.7</v>
      </c>
      <c r="L27" s="9">
        <v>5.3</v>
      </c>
      <c r="M27" s="9">
        <v>89.96250000000002</v>
      </c>
      <c r="N27" s="9">
        <v>10.7</v>
      </c>
      <c r="O27" s="10">
        <v>0.20833333333333334</v>
      </c>
      <c r="P27" t="s">
        <v>29</v>
      </c>
      <c r="Q27" s="9">
        <v>0</v>
      </c>
      <c r="R27" s="9">
        <v>4.9708333333333332</v>
      </c>
      <c r="S27" s="9">
        <v>995.7</v>
      </c>
      <c r="T27" s="11">
        <v>1001.6</v>
      </c>
      <c r="U27" s="9"/>
      <c r="AA27" s="10"/>
    </row>
    <row r="28" spans="1:27" x14ac:dyDescent="0.25">
      <c r="A28" s="8">
        <v>26</v>
      </c>
      <c r="B28" s="9">
        <v>3.8</v>
      </c>
      <c r="C28" s="9">
        <v>2.9</v>
      </c>
      <c r="D28">
        <v>1</v>
      </c>
      <c r="E28" s="9">
        <v>2.6</v>
      </c>
      <c r="F28" s="9">
        <v>3.1</v>
      </c>
      <c r="G28" s="9">
        <v>5.7291666666666679</v>
      </c>
      <c r="H28" s="9">
        <v>6.6999999999999993</v>
      </c>
      <c r="I28" s="9">
        <v>0.93333333333333302</v>
      </c>
      <c r="J28" t="s">
        <v>33</v>
      </c>
      <c r="K28" s="9">
        <v>0.4</v>
      </c>
      <c r="L28" s="9">
        <v>2.9</v>
      </c>
      <c r="M28" s="9">
        <v>92.16249999999998</v>
      </c>
      <c r="N28" s="9">
        <v>7.6</v>
      </c>
      <c r="O28" s="10">
        <v>0.91666666666666663</v>
      </c>
      <c r="P28" t="s">
        <v>32</v>
      </c>
      <c r="Q28" s="9">
        <v>0</v>
      </c>
      <c r="R28" s="9">
        <v>3.0041666666666669</v>
      </c>
      <c r="S28" s="9">
        <v>1002.1</v>
      </c>
      <c r="T28" s="11">
        <v>999.3</v>
      </c>
      <c r="U28" s="9"/>
      <c r="AA28" s="10"/>
    </row>
    <row r="29" spans="1:27" x14ac:dyDescent="0.25">
      <c r="A29" s="8">
        <v>27</v>
      </c>
      <c r="B29" s="9">
        <v>5.6</v>
      </c>
      <c r="C29" s="9">
        <v>2.4</v>
      </c>
      <c r="D29">
        <v>15.6</v>
      </c>
      <c r="E29" s="9">
        <v>1.8</v>
      </c>
      <c r="F29" s="9">
        <v>2</v>
      </c>
      <c r="G29" s="9">
        <v>5.4875000000000016</v>
      </c>
      <c r="H29" s="9">
        <v>6.6999999999999993</v>
      </c>
      <c r="I29" s="9">
        <v>2.3729166666666663</v>
      </c>
      <c r="J29" t="s">
        <v>33</v>
      </c>
      <c r="K29" s="9">
        <v>4</v>
      </c>
      <c r="L29" s="9">
        <v>3.7</v>
      </c>
      <c r="M29" s="9">
        <v>92.241666666666674</v>
      </c>
      <c r="N29" s="9">
        <v>13.4</v>
      </c>
      <c r="O29" s="10">
        <v>0.46875</v>
      </c>
      <c r="P29" t="s">
        <v>29</v>
      </c>
      <c r="Q29" s="9">
        <v>0</v>
      </c>
      <c r="R29" s="9">
        <v>3.9999999999999996</v>
      </c>
      <c r="S29" s="9">
        <v>986.9</v>
      </c>
      <c r="T29" s="11">
        <v>984</v>
      </c>
      <c r="U29" s="9"/>
      <c r="AA29" s="10"/>
    </row>
    <row r="30" spans="1:27" x14ac:dyDescent="0.25">
      <c r="A30" s="8">
        <v>28</v>
      </c>
      <c r="B30" s="9">
        <v>4.3</v>
      </c>
      <c r="C30" s="9">
        <v>1.8</v>
      </c>
      <c r="D30">
        <v>0.4</v>
      </c>
      <c r="E30" s="9">
        <v>2.1</v>
      </c>
      <c r="F30" s="9">
        <v>1.9</v>
      </c>
      <c r="G30" s="9">
        <v>5.4208333333333343</v>
      </c>
      <c r="H30" s="9">
        <v>6.6999999999999993</v>
      </c>
      <c r="I30" s="9">
        <v>0.36458333333333287</v>
      </c>
      <c r="J30" t="s">
        <v>27</v>
      </c>
      <c r="K30" s="9">
        <v>0.4</v>
      </c>
      <c r="L30" s="9">
        <v>2.1</v>
      </c>
      <c r="M30" s="9">
        <v>98.94166666666662</v>
      </c>
      <c r="N30" s="9">
        <v>4.9000000000000004</v>
      </c>
      <c r="O30" s="10">
        <v>2.0833333333333332E-2</v>
      </c>
      <c r="P30" t="s">
        <v>31</v>
      </c>
      <c r="Q30" s="9">
        <v>0.3</v>
      </c>
      <c r="R30" s="9">
        <v>3.4500000000000006</v>
      </c>
      <c r="S30" s="9">
        <v>992.8</v>
      </c>
      <c r="T30" s="11">
        <v>997.3</v>
      </c>
      <c r="U30" s="9"/>
      <c r="AA30" s="10"/>
    </row>
    <row r="31" spans="1:27" x14ac:dyDescent="0.25">
      <c r="A31" s="8">
        <v>29</v>
      </c>
      <c r="B31" s="9">
        <v>3.8</v>
      </c>
      <c r="C31" s="9">
        <v>1.6</v>
      </c>
      <c r="D31">
        <v>0.2</v>
      </c>
      <c r="E31" s="9">
        <v>2.2999999999999998</v>
      </c>
      <c r="F31" s="9">
        <v>3.1</v>
      </c>
      <c r="G31" s="9">
        <v>5.5</v>
      </c>
      <c r="H31" s="9">
        <v>6.6999999999999993</v>
      </c>
      <c r="I31" s="9">
        <v>0.91770833333333357</v>
      </c>
      <c r="J31" t="s">
        <v>32</v>
      </c>
      <c r="K31" s="9">
        <v>0.4</v>
      </c>
      <c r="L31" s="9">
        <v>3.7</v>
      </c>
      <c r="M31" s="9">
        <v>90.716666666666683</v>
      </c>
      <c r="N31" s="9">
        <v>8.9</v>
      </c>
      <c r="O31" s="10">
        <v>0.47916666666666669</v>
      </c>
      <c r="P31" t="s">
        <v>32</v>
      </c>
      <c r="Q31" s="9">
        <v>0.1</v>
      </c>
      <c r="R31" s="9">
        <v>3.1208333333333349</v>
      </c>
      <c r="S31" s="9">
        <v>999.3</v>
      </c>
      <c r="T31" s="11">
        <v>995.8</v>
      </c>
      <c r="U31" s="9"/>
      <c r="AA31" s="10"/>
    </row>
    <row r="32" spans="1:27" x14ac:dyDescent="0.25">
      <c r="A32" s="8">
        <v>30</v>
      </c>
      <c r="B32" s="9">
        <v>5.8</v>
      </c>
      <c r="C32" s="9">
        <v>1.7</v>
      </c>
      <c r="D32">
        <v>4.2</v>
      </c>
      <c r="E32" s="9">
        <v>1.3</v>
      </c>
      <c r="F32" s="9">
        <v>1.8</v>
      </c>
      <c r="G32" s="9">
        <v>5.3583333333333316</v>
      </c>
      <c r="H32" s="9">
        <v>6.6999999999999993</v>
      </c>
      <c r="I32" s="9">
        <v>1.5739583333333318</v>
      </c>
      <c r="J32" t="s">
        <v>32</v>
      </c>
      <c r="K32" s="9">
        <v>1.3</v>
      </c>
      <c r="L32" s="9">
        <v>2.2000000000000002</v>
      </c>
      <c r="M32" s="9">
        <v>91.316666666666649</v>
      </c>
      <c r="N32" s="9">
        <v>9.8000000000000007</v>
      </c>
      <c r="O32" s="10">
        <v>0.33333333333333331</v>
      </c>
      <c r="P32" t="s">
        <v>34</v>
      </c>
      <c r="Q32" s="9">
        <v>0</v>
      </c>
      <c r="R32" s="9">
        <v>3.4708333333333328</v>
      </c>
      <c r="S32" s="9">
        <v>991.2</v>
      </c>
      <c r="T32" s="11">
        <v>988.9</v>
      </c>
      <c r="U32" s="9"/>
      <c r="AA32" s="10"/>
    </row>
    <row r="33" spans="1:28" x14ac:dyDescent="0.25">
      <c r="A33" s="8">
        <v>31</v>
      </c>
      <c r="B33" s="9">
        <v>7.7</v>
      </c>
      <c r="C33" s="9">
        <v>1.8</v>
      </c>
      <c r="D33">
        <v>2.2000000000000002</v>
      </c>
      <c r="E33" s="9">
        <v>4.2</v>
      </c>
      <c r="F33" s="9">
        <v>4</v>
      </c>
      <c r="G33" s="9">
        <v>5.375</v>
      </c>
      <c r="H33" s="9">
        <v>6.6958333333333329</v>
      </c>
      <c r="I33" s="9">
        <v>1.368750000000003</v>
      </c>
      <c r="J33" t="s">
        <v>34</v>
      </c>
      <c r="K33" s="9">
        <v>0.4</v>
      </c>
      <c r="L33" s="9">
        <v>5.7</v>
      </c>
      <c r="M33" s="9">
        <v>93.183333333333337</v>
      </c>
      <c r="N33" s="9">
        <v>11.2</v>
      </c>
      <c r="O33" s="10">
        <v>7.2916666666666671E-2</v>
      </c>
      <c r="P33" t="s">
        <v>33</v>
      </c>
      <c r="Q33" s="9">
        <v>1.3</v>
      </c>
      <c r="R33" s="9">
        <v>5.9608695652173909</v>
      </c>
      <c r="S33" s="9">
        <v>993.7</v>
      </c>
      <c r="T33" s="11">
        <v>998.1</v>
      </c>
      <c r="U33" s="9"/>
      <c r="AA33" s="10"/>
    </row>
    <row r="34" spans="1:28" x14ac:dyDescent="0.25">
      <c r="A34" s="13" t="s">
        <v>20</v>
      </c>
      <c r="B34" s="14">
        <f>AVERAGE(B3:B33)</f>
        <v>5.5161290322580658</v>
      </c>
      <c r="C34" s="14">
        <f>AVERAGE(C3:C33)</f>
        <v>0.88064516129032244</v>
      </c>
      <c r="D34" s="14">
        <f>SUM(D3:D33)</f>
        <v>64</v>
      </c>
      <c r="E34" s="14">
        <f>AVERAGE(E3:E33)</f>
        <v>-0.20967741935483902</v>
      </c>
      <c r="F34" s="14">
        <f>AVERAGE(F3:F33)</f>
        <v>0.20967741935483838</v>
      </c>
      <c r="G34" s="14">
        <f>AVERAGE(G3:G33)</f>
        <v>4.4966935483870962</v>
      </c>
      <c r="H34" s="14">
        <f>AVERAGE(H3:H33)</f>
        <v>6.6825210378681597</v>
      </c>
      <c r="I34" s="14">
        <f>AVERAGE(I3:I33)</f>
        <v>1.5280241935483871</v>
      </c>
      <c r="J34" s="14"/>
      <c r="K34" s="14"/>
      <c r="L34" s="15">
        <f>AVERAGE(L3:L33)</f>
        <v>2.6533333333333333</v>
      </c>
      <c r="M34" s="14">
        <f>AVERAGE(M3:M33)</f>
        <v>88.914091475767492</v>
      </c>
      <c r="N34" s="14">
        <f>MAX(N3:N33)</f>
        <v>17</v>
      </c>
      <c r="O34" s="16"/>
      <c r="P34" s="17"/>
      <c r="Q34" s="18">
        <v>56.1</v>
      </c>
      <c r="R34" s="19">
        <f>AVERAGE(R3:R33)</f>
        <v>3.2518439301854447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9.5</v>
      </c>
      <c r="C35" s="14">
        <f>MIN(C3:C33)</f>
        <v>-4.7</v>
      </c>
      <c r="D35" s="14">
        <f>MAX(D3:D33)</f>
        <v>15.6</v>
      </c>
      <c r="E35" s="14">
        <f>MIN(E3:E33)</f>
        <v>-9.4</v>
      </c>
      <c r="F35" s="14">
        <f>MIN(F3:F33)</f>
        <v>-6.2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6.4</v>
      </c>
      <c r="R35" s="19">
        <f>MIN(R3:R33)</f>
        <v>-1.8500000000000003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3.1983870967741943</v>
      </c>
      <c r="C37">
        <f>COUNTIF(C3:C33,"&lt;0")</f>
        <v>12</v>
      </c>
      <c r="D37">
        <f>COUNTIF(D3:D33,"&gt;0.1")</f>
        <v>22</v>
      </c>
      <c r="E37">
        <f>COUNTIF(E3:E33,"&lt;0")</f>
        <v>13</v>
      </c>
      <c r="Q37">
        <f>COUNTIF(Q3:Q33,"&lt;0.05")</f>
        <v>6</v>
      </c>
      <c r="AB37" s="10"/>
    </row>
    <row r="38" spans="1:28" x14ac:dyDescent="0.25">
      <c r="D38">
        <f>COUNTIF(D3:D33,"&gt;0.9")</f>
        <v>16</v>
      </c>
    </row>
    <row r="39" spans="1:28" x14ac:dyDescent="0.25">
      <c r="Q39" t="s">
        <v>22</v>
      </c>
    </row>
    <row r="41" spans="1:28" x14ac:dyDescent="0.25">
      <c r="Q41" s="9">
        <f>SUM(Q3:Q33)</f>
        <v>53.500000000000007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E29D-F084-493F-85C8-FF8EB5EC0A68}">
  <sheetPr>
    <pageSetUpPr fitToPage="1"/>
  </sheetPr>
  <dimension ref="A1:AB41"/>
  <sheetViews>
    <sheetView topLeftCell="A2" workbookViewId="0">
      <selection activeCell="N25" sqref="N2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9.1</v>
      </c>
      <c r="C3" s="9">
        <v>5.0999999999999996</v>
      </c>
      <c r="D3">
        <v>0.2</v>
      </c>
      <c r="E3" s="9">
        <v>2.5</v>
      </c>
      <c r="F3" s="9">
        <v>2.9</v>
      </c>
      <c r="G3" s="9">
        <v>5.6625000000000005</v>
      </c>
      <c r="H3" s="9">
        <v>6.6916666666666655</v>
      </c>
      <c r="I3" s="9">
        <v>0.14375000000000007</v>
      </c>
      <c r="J3" t="s">
        <v>37</v>
      </c>
      <c r="K3" s="9">
        <v>0</v>
      </c>
      <c r="L3" s="9">
        <v>5.5</v>
      </c>
      <c r="M3" s="9">
        <v>94.745833333333337</v>
      </c>
      <c r="N3" s="9">
        <v>3.6</v>
      </c>
      <c r="O3" s="10">
        <v>0.54166666666666663</v>
      </c>
      <c r="P3" t="s">
        <v>34</v>
      </c>
      <c r="Q3" s="9">
        <v>2.2999999999999998</v>
      </c>
      <c r="R3" s="9">
        <v>5.6499999999999995</v>
      </c>
      <c r="S3" s="9">
        <v>998.5</v>
      </c>
      <c r="T3" s="11">
        <v>1000.7</v>
      </c>
      <c r="U3" s="9"/>
      <c r="V3" s="9"/>
      <c r="W3" s="9"/>
      <c r="AA3" s="10"/>
    </row>
    <row r="4" spans="1:27" x14ac:dyDescent="0.25">
      <c r="A4" s="8">
        <v>2</v>
      </c>
      <c r="B4" s="9">
        <v>6.6</v>
      </c>
      <c r="C4" s="9">
        <v>2.8</v>
      </c>
      <c r="D4">
        <v>1.2</v>
      </c>
      <c r="E4" s="9">
        <v>0.3</v>
      </c>
      <c r="F4" s="9">
        <v>1</v>
      </c>
      <c r="G4" s="9">
        <v>5.799999999999998</v>
      </c>
      <c r="H4" s="9">
        <v>6.6999999999999993</v>
      </c>
      <c r="I4" s="9">
        <v>1.8197916666666654</v>
      </c>
      <c r="J4" t="s">
        <v>32</v>
      </c>
      <c r="K4" s="9">
        <v>1.3</v>
      </c>
      <c r="L4" s="9">
        <v>5.8</v>
      </c>
      <c r="M4" s="9">
        <v>96.870833333333337</v>
      </c>
      <c r="N4" s="9">
        <v>9.8000000000000007</v>
      </c>
      <c r="O4" s="10">
        <v>0.86458333333333337</v>
      </c>
      <c r="P4" t="s">
        <v>34</v>
      </c>
      <c r="Q4" s="9">
        <v>0.1</v>
      </c>
      <c r="R4" s="9">
        <v>4.5125000000000002</v>
      </c>
      <c r="S4" s="9">
        <v>1000.7</v>
      </c>
      <c r="T4" s="11">
        <v>1000.6</v>
      </c>
      <c r="U4" s="9"/>
      <c r="AA4" s="10"/>
    </row>
    <row r="5" spans="1:27" x14ac:dyDescent="0.25">
      <c r="A5" s="8">
        <v>3</v>
      </c>
      <c r="B5" s="9">
        <v>3</v>
      </c>
      <c r="C5" s="9">
        <v>2.7</v>
      </c>
      <c r="D5">
        <v>3.2</v>
      </c>
      <c r="E5" s="9">
        <v>2.4</v>
      </c>
      <c r="F5" s="9">
        <v>2.7</v>
      </c>
      <c r="G5" s="9">
        <v>5.7291666666666652</v>
      </c>
      <c r="H5" s="9">
        <v>6.6999999999999993</v>
      </c>
      <c r="I5" s="9">
        <v>3.0562499999999981</v>
      </c>
      <c r="J5" t="s">
        <v>34</v>
      </c>
      <c r="K5" s="9">
        <v>3.6</v>
      </c>
      <c r="L5" s="9">
        <v>2.8</v>
      </c>
      <c r="M5" s="9">
        <v>91.912500000000009</v>
      </c>
      <c r="N5" s="9">
        <v>12.1</v>
      </c>
      <c r="O5" s="10">
        <v>0.33333333333333331</v>
      </c>
      <c r="P5" t="s">
        <v>29</v>
      </c>
      <c r="Q5" s="9">
        <v>0</v>
      </c>
      <c r="R5" s="9">
        <v>2.7041666666666671</v>
      </c>
      <c r="S5" s="9">
        <v>999.9</v>
      </c>
      <c r="T5" s="11">
        <v>995.6</v>
      </c>
      <c r="U5" s="9"/>
      <c r="AA5" s="10"/>
    </row>
    <row r="6" spans="1:27" x14ac:dyDescent="0.25">
      <c r="A6" s="8">
        <v>4</v>
      </c>
      <c r="B6" s="9">
        <v>5.6</v>
      </c>
      <c r="C6" s="9">
        <v>1.6</v>
      </c>
      <c r="D6">
        <v>0.6</v>
      </c>
      <c r="E6" s="9">
        <v>1.5</v>
      </c>
      <c r="F6" s="9">
        <v>2.1</v>
      </c>
      <c r="G6" s="9">
        <v>5.4958333333333345</v>
      </c>
      <c r="H6" s="9">
        <v>6.791666666666667</v>
      </c>
      <c r="I6" s="9">
        <v>0.63645833333333279</v>
      </c>
      <c r="J6" t="s">
        <v>34</v>
      </c>
      <c r="K6" s="9">
        <v>0.4</v>
      </c>
      <c r="L6" s="9">
        <v>3</v>
      </c>
      <c r="M6" s="9">
        <v>97.837499999999991</v>
      </c>
      <c r="N6" s="9">
        <v>8.9</v>
      </c>
      <c r="O6" s="10">
        <v>0</v>
      </c>
      <c r="P6" t="s">
        <v>29</v>
      </c>
      <c r="Q6" s="9">
        <v>0.1</v>
      </c>
      <c r="R6" s="9">
        <v>3.8083333333333331</v>
      </c>
      <c r="S6" s="9">
        <v>993.4</v>
      </c>
      <c r="T6" s="11">
        <v>994</v>
      </c>
      <c r="U6" s="9"/>
      <c r="AA6" s="10"/>
    </row>
    <row r="7" spans="1:27" x14ac:dyDescent="0.25">
      <c r="A7" s="8">
        <v>5</v>
      </c>
      <c r="B7" s="9">
        <v>4.5</v>
      </c>
      <c r="C7" s="9">
        <v>3</v>
      </c>
      <c r="D7">
        <v>4.8</v>
      </c>
      <c r="E7" s="9">
        <v>4.2</v>
      </c>
      <c r="F7" s="9">
        <v>4.0999999999999996</v>
      </c>
      <c r="G7" s="9">
        <v>5.5666666666666638</v>
      </c>
      <c r="H7" s="9">
        <v>6.7666666666666693</v>
      </c>
      <c r="I7" s="9">
        <v>4.9583333333333295</v>
      </c>
      <c r="J7" t="s">
        <v>34</v>
      </c>
      <c r="K7" s="9">
        <v>4.9000000000000004</v>
      </c>
      <c r="L7" s="9">
        <v>4.4000000000000004</v>
      </c>
      <c r="M7" s="9">
        <v>95.654166666666683</v>
      </c>
      <c r="N7" s="9">
        <v>15.6</v>
      </c>
      <c r="O7" s="10">
        <v>0.46875</v>
      </c>
      <c r="P7" t="s">
        <v>29</v>
      </c>
      <c r="Q7" s="9">
        <v>0</v>
      </c>
      <c r="R7" s="9">
        <v>3.7166666666666668</v>
      </c>
      <c r="S7" s="9">
        <v>991.7</v>
      </c>
      <c r="T7" s="12">
        <v>990.2</v>
      </c>
      <c r="U7" s="9"/>
      <c r="AA7" s="10"/>
    </row>
    <row r="8" spans="1:27" x14ac:dyDescent="0.25">
      <c r="A8" s="8">
        <v>6</v>
      </c>
      <c r="B8" s="9">
        <v>5.4</v>
      </c>
      <c r="C8" s="9">
        <v>2.5</v>
      </c>
      <c r="D8">
        <v>3.2</v>
      </c>
      <c r="E8" s="9">
        <v>2.2000000000000002</v>
      </c>
      <c r="F8" s="9">
        <v>2.7</v>
      </c>
      <c r="G8" s="9">
        <v>5.4375000000000027</v>
      </c>
      <c r="H8" s="9">
        <v>6.7333333333333307</v>
      </c>
      <c r="I8" s="9">
        <v>3.0947916666666635</v>
      </c>
      <c r="J8" t="s">
        <v>34</v>
      </c>
      <c r="K8" s="9">
        <v>2.7</v>
      </c>
      <c r="L8" s="9">
        <v>3.4</v>
      </c>
      <c r="M8" s="9">
        <v>99.466666666666683</v>
      </c>
      <c r="N8" s="9">
        <v>9.8000000000000007</v>
      </c>
      <c r="O8" s="10">
        <v>5.2083333333333336E-2</v>
      </c>
      <c r="P8" t="s">
        <v>34</v>
      </c>
      <c r="Q8" s="9">
        <v>0</v>
      </c>
      <c r="R8" s="9">
        <v>3.6916666666666664</v>
      </c>
      <c r="S8" s="9">
        <v>990.1</v>
      </c>
      <c r="T8" s="11">
        <v>991.6</v>
      </c>
      <c r="U8" s="9"/>
      <c r="AA8" s="10"/>
    </row>
    <row r="9" spans="1:27" x14ac:dyDescent="0.25">
      <c r="A9" s="8">
        <v>7</v>
      </c>
      <c r="B9" s="9">
        <v>8.1</v>
      </c>
      <c r="C9" s="9">
        <v>3.4</v>
      </c>
      <c r="D9">
        <v>3</v>
      </c>
      <c r="E9" s="9">
        <v>3.8</v>
      </c>
      <c r="F9" s="9">
        <v>4.0999999999999996</v>
      </c>
      <c r="G9" s="9">
        <v>5.5333333333333323</v>
      </c>
      <c r="H9" s="9">
        <v>6.6999999999999993</v>
      </c>
      <c r="I9" s="9">
        <v>1.0447916666666672</v>
      </c>
      <c r="J9" t="s">
        <v>32</v>
      </c>
      <c r="K9" s="9">
        <v>0.4</v>
      </c>
      <c r="L9" s="9">
        <v>4.8</v>
      </c>
      <c r="M9" s="9">
        <v>99.137499999999989</v>
      </c>
      <c r="N9" s="9">
        <v>6.7</v>
      </c>
      <c r="O9" s="10">
        <v>0.625</v>
      </c>
      <c r="P9" t="s">
        <v>29</v>
      </c>
      <c r="Q9" s="9">
        <v>0.2</v>
      </c>
      <c r="R9" s="9">
        <v>5.9083333333333341</v>
      </c>
      <c r="S9" s="9">
        <v>993.9</v>
      </c>
      <c r="T9" s="11">
        <v>995.6</v>
      </c>
      <c r="U9" s="9"/>
      <c r="AA9" s="10"/>
    </row>
    <row r="10" spans="1:27" x14ac:dyDescent="0.25">
      <c r="A10" s="8">
        <v>8</v>
      </c>
      <c r="B10" s="9">
        <v>9</v>
      </c>
      <c r="C10" s="9">
        <v>4.8</v>
      </c>
      <c r="D10">
        <v>2.6</v>
      </c>
      <c r="E10" s="9">
        <v>4.7</v>
      </c>
      <c r="F10" s="9">
        <v>4.5</v>
      </c>
      <c r="G10" s="9">
        <v>5.9124999999999988</v>
      </c>
      <c r="H10" s="9">
        <v>6.6999999999999993</v>
      </c>
      <c r="I10" s="9">
        <v>0.55208333333333248</v>
      </c>
      <c r="J10" t="s">
        <v>30</v>
      </c>
      <c r="K10" s="9">
        <v>0.4</v>
      </c>
      <c r="L10" s="9">
        <v>6.8</v>
      </c>
      <c r="M10" s="9">
        <v>94.729166666666686</v>
      </c>
      <c r="N10" s="9">
        <v>5.8</v>
      </c>
      <c r="O10" s="10">
        <v>3.125E-2</v>
      </c>
      <c r="P10" t="s">
        <v>33</v>
      </c>
      <c r="Q10" s="9">
        <v>2</v>
      </c>
      <c r="R10" s="9">
        <v>7.6166666666666671</v>
      </c>
      <c r="S10" s="9">
        <v>1000.1</v>
      </c>
      <c r="T10" s="11">
        <v>1001.7</v>
      </c>
      <c r="U10" s="9"/>
      <c r="AA10" s="10"/>
    </row>
    <row r="11" spans="1:27" x14ac:dyDescent="0.25">
      <c r="A11" s="8">
        <v>9</v>
      </c>
      <c r="B11" s="9">
        <v>8.3000000000000007</v>
      </c>
      <c r="C11" s="9">
        <v>6.2</v>
      </c>
      <c r="D11">
        <v>0.2</v>
      </c>
      <c r="E11" s="9">
        <v>5.9</v>
      </c>
      <c r="F11" s="9">
        <v>5.9</v>
      </c>
      <c r="G11" s="9">
        <v>6.262500000000002</v>
      </c>
      <c r="H11" s="9">
        <v>6.7208333333333377</v>
      </c>
      <c r="I11" s="9">
        <v>0.46874999999999939</v>
      </c>
      <c r="J11" t="s">
        <v>32</v>
      </c>
      <c r="K11" s="9">
        <v>0.4</v>
      </c>
      <c r="L11" s="9">
        <v>6.8</v>
      </c>
      <c r="M11" s="9">
        <v>93.97083333333336</v>
      </c>
      <c r="N11" s="9">
        <v>4.9000000000000004</v>
      </c>
      <c r="O11" s="10">
        <v>0.9375</v>
      </c>
      <c r="P11" t="s">
        <v>33</v>
      </c>
      <c r="Q11" s="9">
        <v>0.2</v>
      </c>
      <c r="R11" s="9">
        <v>6.8874999999999993</v>
      </c>
      <c r="S11" s="9">
        <v>999.3</v>
      </c>
      <c r="T11" s="11">
        <v>996.3</v>
      </c>
      <c r="U11" s="9"/>
      <c r="AA11" s="10"/>
    </row>
    <row r="12" spans="1:27" x14ac:dyDescent="0.25">
      <c r="A12" s="8">
        <v>10</v>
      </c>
      <c r="B12" s="9">
        <v>5.9</v>
      </c>
      <c r="C12" s="9">
        <v>4.9000000000000004</v>
      </c>
      <c r="D12">
        <v>6.2</v>
      </c>
      <c r="E12" s="9">
        <v>4.8</v>
      </c>
      <c r="F12" s="9">
        <v>5.0999999999999996</v>
      </c>
      <c r="G12" s="9">
        <v>6.4000000000000021</v>
      </c>
      <c r="H12" s="9">
        <v>6.8291666666666666</v>
      </c>
      <c r="I12" s="9">
        <v>1.8510416666666647</v>
      </c>
      <c r="J12" t="s">
        <v>34</v>
      </c>
      <c r="K12" s="9">
        <v>1.8</v>
      </c>
      <c r="L12" s="9">
        <v>5.8</v>
      </c>
      <c r="M12" s="9">
        <v>97.52500000000002</v>
      </c>
      <c r="N12" s="9">
        <v>8.9</v>
      </c>
      <c r="O12" s="10">
        <v>0.72916666666666663</v>
      </c>
      <c r="P12" t="s">
        <v>29</v>
      </c>
      <c r="Q12" s="9">
        <v>0.1</v>
      </c>
      <c r="R12" s="9">
        <v>5.3500000000000005</v>
      </c>
      <c r="S12" s="9">
        <v>990.7</v>
      </c>
      <c r="T12" s="11">
        <v>983.7</v>
      </c>
      <c r="U12" s="9"/>
      <c r="AA12" s="10"/>
    </row>
    <row r="13" spans="1:27" x14ac:dyDescent="0.25">
      <c r="A13" s="8">
        <v>11</v>
      </c>
      <c r="B13" s="9">
        <v>5.7</v>
      </c>
      <c r="C13" s="9">
        <v>5</v>
      </c>
      <c r="D13">
        <v>15.8</v>
      </c>
      <c r="E13" s="9">
        <v>4.9000000000000004</v>
      </c>
      <c r="F13" s="9">
        <v>5.2</v>
      </c>
      <c r="G13" s="9">
        <v>6.4000000000000021</v>
      </c>
      <c r="H13" s="9">
        <v>6.900000000000003</v>
      </c>
      <c r="I13" s="9">
        <v>3.2114583333333315</v>
      </c>
      <c r="J13" t="s">
        <v>29</v>
      </c>
      <c r="K13" s="9">
        <v>3.1</v>
      </c>
      <c r="L13" s="9">
        <v>5.0999999999999996</v>
      </c>
      <c r="M13" s="9">
        <v>99.970833333333346</v>
      </c>
      <c r="N13" s="9">
        <v>10.3</v>
      </c>
      <c r="O13" s="10">
        <v>0.92708333333333337</v>
      </c>
      <c r="P13" t="s">
        <v>34</v>
      </c>
      <c r="Q13" s="9">
        <v>0.1</v>
      </c>
      <c r="R13" s="9">
        <v>5.145833333333333</v>
      </c>
      <c r="S13" s="9">
        <v>981.7</v>
      </c>
      <c r="T13" s="11">
        <v>977.1</v>
      </c>
      <c r="U13" s="9"/>
      <c r="AA13" s="10"/>
    </row>
    <row r="14" spans="1:27" x14ac:dyDescent="0.25">
      <c r="A14" s="8">
        <v>12</v>
      </c>
      <c r="B14" s="9">
        <v>4</v>
      </c>
      <c r="C14" s="9">
        <v>2.7</v>
      </c>
      <c r="D14">
        <v>10</v>
      </c>
      <c r="E14" s="9">
        <v>2.7</v>
      </c>
      <c r="F14" s="9">
        <v>3.5</v>
      </c>
      <c r="G14" s="9">
        <v>6.333333333333333</v>
      </c>
      <c r="H14" s="9">
        <v>6.979166666666667</v>
      </c>
      <c r="I14" s="9">
        <v>2.7427083333333315</v>
      </c>
      <c r="J14" t="s">
        <v>29</v>
      </c>
      <c r="K14" s="9">
        <v>3.1</v>
      </c>
      <c r="L14" s="11">
        <v>3.1</v>
      </c>
      <c r="M14" s="9">
        <v>98.762499999999989</v>
      </c>
      <c r="N14" s="9">
        <v>8.9</v>
      </c>
      <c r="O14" s="10">
        <v>0.10416666666666667</v>
      </c>
      <c r="P14" t="s">
        <v>29</v>
      </c>
      <c r="Q14" s="9">
        <v>0.2</v>
      </c>
      <c r="R14" s="9">
        <v>2.7208333333333332</v>
      </c>
      <c r="S14" s="9">
        <v>984.3</v>
      </c>
      <c r="T14" s="11">
        <v>992</v>
      </c>
      <c r="U14" s="9"/>
      <c r="AA14" s="10"/>
    </row>
    <row r="15" spans="1:27" x14ac:dyDescent="0.25">
      <c r="A15" s="8">
        <v>13</v>
      </c>
      <c r="B15" s="9">
        <v>3.9</v>
      </c>
      <c r="C15" s="9">
        <v>0.6</v>
      </c>
      <c r="D15">
        <v>0.6</v>
      </c>
      <c r="E15" s="9">
        <v>0</v>
      </c>
      <c r="F15" s="9">
        <v>0.2</v>
      </c>
      <c r="G15" s="9">
        <v>6.0083333333333364</v>
      </c>
      <c r="H15" s="9">
        <v>7</v>
      </c>
      <c r="I15" s="9">
        <v>2.1739583333333337</v>
      </c>
      <c r="J15" t="s">
        <v>38</v>
      </c>
      <c r="K15" s="9">
        <v>3.1</v>
      </c>
      <c r="L15" s="9">
        <v>1.2</v>
      </c>
      <c r="M15" s="9">
        <v>93.070833333333326</v>
      </c>
      <c r="N15" s="9">
        <v>8.9</v>
      </c>
      <c r="O15" s="10">
        <v>0.57291666666666663</v>
      </c>
      <c r="P15" t="s">
        <v>29</v>
      </c>
      <c r="Q15" s="9">
        <v>1.5</v>
      </c>
      <c r="R15" s="9">
        <v>1.1874999999999998</v>
      </c>
      <c r="S15" s="9">
        <v>996.4</v>
      </c>
      <c r="T15" s="11">
        <v>1007</v>
      </c>
      <c r="U15" s="9"/>
      <c r="AA15" s="10"/>
    </row>
    <row r="16" spans="1:27" x14ac:dyDescent="0.25">
      <c r="A16" s="8">
        <v>14</v>
      </c>
      <c r="B16" s="9">
        <v>5.7</v>
      </c>
      <c r="C16" s="9">
        <v>-2.6</v>
      </c>
      <c r="D16">
        <v>0.6</v>
      </c>
      <c r="E16" s="9">
        <v>-5.6</v>
      </c>
      <c r="F16" s="9">
        <v>-3.8</v>
      </c>
      <c r="G16" s="9">
        <v>5.5</v>
      </c>
      <c r="H16" s="9">
        <v>6.9833333333333343</v>
      </c>
      <c r="I16" s="9">
        <v>0.75833333333333364</v>
      </c>
      <c r="J16" t="s">
        <v>32</v>
      </c>
      <c r="K16" s="9">
        <v>0.4</v>
      </c>
      <c r="L16" s="9">
        <v>-0.9</v>
      </c>
      <c r="M16" s="9">
        <v>77.45</v>
      </c>
      <c r="N16" s="9">
        <v>5.4</v>
      </c>
      <c r="O16" s="10">
        <v>0.625</v>
      </c>
      <c r="P16" t="s">
        <v>27</v>
      </c>
      <c r="Q16" s="9">
        <v>6.5</v>
      </c>
      <c r="R16" s="9">
        <v>0.98749999999999982</v>
      </c>
      <c r="S16" s="9">
        <v>1014.8</v>
      </c>
      <c r="T16" s="11">
        <v>1012.3</v>
      </c>
      <c r="U16" s="9"/>
      <c r="AA16" s="10"/>
    </row>
    <row r="17" spans="1:27" x14ac:dyDescent="0.25">
      <c r="A17" s="8">
        <v>15</v>
      </c>
      <c r="B17" s="9">
        <v>5</v>
      </c>
      <c r="C17" s="9">
        <v>-0.8</v>
      </c>
      <c r="D17">
        <v>1.2</v>
      </c>
      <c r="E17" s="9">
        <v>-1.4</v>
      </c>
      <c r="F17" s="9">
        <v>-0.1</v>
      </c>
      <c r="G17" s="9">
        <v>5.1291666666666655</v>
      </c>
      <c r="H17" s="9">
        <v>6.900000000000003</v>
      </c>
      <c r="I17" s="9">
        <v>1.4333333333333345</v>
      </c>
      <c r="J17" t="s">
        <v>27</v>
      </c>
      <c r="K17" s="9">
        <v>1.8</v>
      </c>
      <c r="L17" s="9">
        <v>1.1000000000000001</v>
      </c>
      <c r="M17" s="9">
        <v>94.28749999999998</v>
      </c>
      <c r="N17" s="9">
        <v>11.2</v>
      </c>
      <c r="O17" s="10">
        <v>0.22916666666666666</v>
      </c>
      <c r="P17" t="s">
        <v>36</v>
      </c>
      <c r="Q17" s="9">
        <v>0.6</v>
      </c>
      <c r="R17" s="9">
        <v>2.4333333333333336</v>
      </c>
      <c r="S17" s="9">
        <v>997.5</v>
      </c>
      <c r="T17" s="11">
        <v>988.4</v>
      </c>
      <c r="U17" s="9"/>
      <c r="AA17" s="10"/>
    </row>
    <row r="18" spans="1:27" x14ac:dyDescent="0.25">
      <c r="A18" s="8">
        <v>16</v>
      </c>
      <c r="B18" s="9">
        <v>8.6999999999999993</v>
      </c>
      <c r="C18" s="9">
        <v>1.1000000000000001</v>
      </c>
      <c r="D18">
        <v>1.4</v>
      </c>
      <c r="E18" s="9">
        <v>0.1</v>
      </c>
      <c r="F18" s="9">
        <v>0</v>
      </c>
      <c r="G18" s="9">
        <v>4.9749999999999996</v>
      </c>
      <c r="H18" s="9">
        <v>6.8083333333333345</v>
      </c>
      <c r="I18" s="9">
        <v>2.4958333333333305</v>
      </c>
      <c r="J18" t="s">
        <v>25</v>
      </c>
      <c r="K18" s="9">
        <v>2.2000000000000002</v>
      </c>
      <c r="L18" s="9">
        <v>5</v>
      </c>
      <c r="M18" s="9">
        <v>82.583333333333343</v>
      </c>
      <c r="N18" s="9">
        <v>12.5</v>
      </c>
      <c r="O18" s="10">
        <v>0.40625</v>
      </c>
      <c r="P18" t="s">
        <v>25</v>
      </c>
      <c r="Q18" s="9">
        <v>4.9000000000000004</v>
      </c>
      <c r="R18" s="9">
        <v>4.4416666666666673</v>
      </c>
      <c r="S18" s="9">
        <v>989.1</v>
      </c>
      <c r="T18" s="11">
        <v>1000.1</v>
      </c>
      <c r="U18" s="9"/>
      <c r="AA18" s="10"/>
    </row>
    <row r="19" spans="1:27" x14ac:dyDescent="0.25">
      <c r="A19" s="8">
        <v>17</v>
      </c>
      <c r="B19" s="9">
        <v>5.9</v>
      </c>
      <c r="C19" s="9">
        <v>-0.4</v>
      </c>
      <c r="D19">
        <v>0</v>
      </c>
      <c r="E19" s="9">
        <v>-2.7</v>
      </c>
      <c r="F19" s="9">
        <v>-2.7</v>
      </c>
      <c r="G19" s="9">
        <v>5.0500000000000007</v>
      </c>
      <c r="H19" s="9">
        <v>6.6999999999999993</v>
      </c>
      <c r="I19" s="9">
        <v>2.3510416666666649</v>
      </c>
      <c r="J19" t="s">
        <v>28</v>
      </c>
      <c r="K19" s="9">
        <v>4</v>
      </c>
      <c r="L19" s="9">
        <v>0.9</v>
      </c>
      <c r="M19" s="9">
        <v>72.716666666666669</v>
      </c>
      <c r="N19" s="9">
        <v>10.7</v>
      </c>
      <c r="O19" s="10">
        <v>0.23958333333333334</v>
      </c>
      <c r="P19" t="s">
        <v>28</v>
      </c>
      <c r="Q19" s="9">
        <v>5.9</v>
      </c>
      <c r="R19" s="9">
        <v>1.5708333333333331</v>
      </c>
      <c r="S19" s="9">
        <v>1013.4</v>
      </c>
      <c r="T19" s="11">
        <v>1015.4</v>
      </c>
      <c r="U19" s="9"/>
      <c r="AA19" s="10"/>
    </row>
    <row r="20" spans="1:27" x14ac:dyDescent="0.25">
      <c r="A20" s="8">
        <v>18</v>
      </c>
      <c r="B20" s="9">
        <v>5.2</v>
      </c>
      <c r="C20" s="9">
        <v>-0.1</v>
      </c>
      <c r="D20">
        <v>0</v>
      </c>
      <c r="E20" s="9">
        <v>-2</v>
      </c>
      <c r="F20" s="9">
        <v>-0.9</v>
      </c>
      <c r="G20" s="9">
        <v>4.9083333333333341</v>
      </c>
      <c r="H20" s="9">
        <v>6.6249999999999973</v>
      </c>
      <c r="I20" s="9">
        <v>1.6916666666666655</v>
      </c>
      <c r="J20" t="s">
        <v>32</v>
      </c>
      <c r="K20" s="9">
        <v>1.3</v>
      </c>
      <c r="L20" s="9">
        <v>2.2000000000000002</v>
      </c>
      <c r="M20" s="9">
        <v>72.604166666666671</v>
      </c>
      <c r="N20" s="9">
        <v>11.2</v>
      </c>
      <c r="O20" s="10">
        <v>0.48958333333333331</v>
      </c>
      <c r="P20" t="s">
        <v>33</v>
      </c>
      <c r="Q20" s="9">
        <v>2.6</v>
      </c>
      <c r="R20" s="9">
        <v>2.6083333333333329</v>
      </c>
      <c r="S20" s="9">
        <v>1008.5</v>
      </c>
      <c r="T20" s="11">
        <v>1000.5</v>
      </c>
      <c r="U20" s="9"/>
      <c r="AA20" s="10"/>
    </row>
    <row r="21" spans="1:27" x14ac:dyDescent="0.25">
      <c r="A21" s="8">
        <v>19</v>
      </c>
      <c r="B21" s="9">
        <v>6.3</v>
      </c>
      <c r="C21" s="9">
        <v>1.8</v>
      </c>
      <c r="D21">
        <v>0.2</v>
      </c>
      <c r="E21" s="9">
        <v>0.4</v>
      </c>
      <c r="F21" s="9">
        <v>1</v>
      </c>
      <c r="G21" s="9">
        <v>4.8291666666666666</v>
      </c>
      <c r="H21" s="9">
        <v>6.5624999999999991</v>
      </c>
      <c r="I21" s="9">
        <v>1.8208333333333346</v>
      </c>
      <c r="J21" t="s">
        <v>29</v>
      </c>
      <c r="K21" s="9">
        <v>2.2000000000000002</v>
      </c>
      <c r="L21" s="9">
        <v>4.2</v>
      </c>
      <c r="M21" s="9">
        <v>82.224999999999994</v>
      </c>
      <c r="N21" s="9">
        <v>10.3</v>
      </c>
      <c r="O21" s="10">
        <v>6.25E-2</v>
      </c>
      <c r="P21" t="s">
        <v>34</v>
      </c>
      <c r="Q21" s="9">
        <v>0.2</v>
      </c>
      <c r="R21" s="9">
        <v>4.0458333333333343</v>
      </c>
      <c r="S21" s="9">
        <v>1003.1</v>
      </c>
      <c r="T21" s="11">
        <v>1009.6</v>
      </c>
      <c r="U21" s="9"/>
      <c r="AA21" s="10"/>
    </row>
    <row r="22" spans="1:27" x14ac:dyDescent="0.25">
      <c r="A22" s="8">
        <v>20</v>
      </c>
      <c r="B22" s="9">
        <v>10.199999999999999</v>
      </c>
      <c r="C22" s="9">
        <v>2.8</v>
      </c>
      <c r="D22">
        <v>0.2</v>
      </c>
      <c r="E22" s="9">
        <v>1.2</v>
      </c>
      <c r="F22" s="9">
        <v>1.6</v>
      </c>
      <c r="G22" s="9">
        <v>5.0333333333333332</v>
      </c>
      <c r="H22" s="9">
        <v>6.5</v>
      </c>
      <c r="I22" s="9">
        <v>1.8708333333333318</v>
      </c>
      <c r="J22" t="s">
        <v>25</v>
      </c>
      <c r="K22" s="9">
        <v>1.3</v>
      </c>
      <c r="L22" s="9">
        <v>5.8</v>
      </c>
      <c r="M22" s="9">
        <v>82.05</v>
      </c>
      <c r="N22" s="9">
        <v>10.7</v>
      </c>
      <c r="O22" s="10">
        <v>0.61458333333333337</v>
      </c>
      <c r="P22" t="s">
        <v>27</v>
      </c>
      <c r="Q22" s="9">
        <v>1.1000000000000001</v>
      </c>
      <c r="R22" s="9">
        <v>6.8958333333333348</v>
      </c>
      <c r="S22" s="9">
        <v>1007.3</v>
      </c>
      <c r="T22" s="11">
        <v>1006.2</v>
      </c>
      <c r="U22" s="9"/>
      <c r="AA22" s="10"/>
    </row>
    <row r="23" spans="1:27" x14ac:dyDescent="0.25">
      <c r="A23" s="8">
        <v>21</v>
      </c>
      <c r="B23" s="9">
        <v>11.1</v>
      </c>
      <c r="C23" s="9">
        <v>5.7</v>
      </c>
      <c r="D23">
        <v>0</v>
      </c>
      <c r="E23" s="9">
        <v>5.8</v>
      </c>
      <c r="F23" s="9">
        <v>4.7</v>
      </c>
      <c r="G23" s="9">
        <v>5.4041666666666659</v>
      </c>
      <c r="H23" s="9">
        <v>6.4541666666666684</v>
      </c>
      <c r="I23" s="9">
        <v>1.845833333333335</v>
      </c>
      <c r="J23" t="s">
        <v>27</v>
      </c>
      <c r="K23" s="9">
        <v>2.7</v>
      </c>
      <c r="L23" s="9">
        <v>8.1</v>
      </c>
      <c r="M23" s="9">
        <v>82.191666666666649</v>
      </c>
      <c r="N23" s="9">
        <v>10.3</v>
      </c>
      <c r="O23" s="10">
        <v>0.82291666666666663</v>
      </c>
      <c r="P23" t="s">
        <v>27</v>
      </c>
      <c r="Q23" s="9">
        <v>0.1</v>
      </c>
      <c r="R23" s="9">
        <v>9.3916666666666657</v>
      </c>
      <c r="S23" s="9">
        <v>1012.2</v>
      </c>
      <c r="T23" s="11">
        <v>1009</v>
      </c>
      <c r="U23" s="9"/>
      <c r="AA23" s="10"/>
    </row>
    <row r="24" spans="1:27" x14ac:dyDescent="0.25">
      <c r="A24" s="8">
        <v>22</v>
      </c>
      <c r="B24" s="9">
        <v>11.8</v>
      </c>
      <c r="C24" s="9">
        <v>8.1</v>
      </c>
      <c r="D24">
        <v>0.2</v>
      </c>
      <c r="E24" s="9">
        <v>4.8</v>
      </c>
      <c r="F24" s="9">
        <v>4.2</v>
      </c>
      <c r="G24" s="9">
        <v>6.0041666666666664</v>
      </c>
      <c r="H24" s="9">
        <v>6.4833333333333334</v>
      </c>
      <c r="I24" s="9">
        <v>2.1687499999999984</v>
      </c>
      <c r="J24" t="s">
        <v>27</v>
      </c>
      <c r="K24" s="9">
        <v>1.8</v>
      </c>
      <c r="L24" s="9">
        <v>10</v>
      </c>
      <c r="M24" s="9">
        <v>77.125000000000014</v>
      </c>
      <c r="N24" s="9">
        <v>13.4</v>
      </c>
      <c r="O24" s="10">
        <v>0.57291666666666663</v>
      </c>
      <c r="P24" t="s">
        <v>27</v>
      </c>
      <c r="Q24" s="9">
        <v>2</v>
      </c>
      <c r="R24" s="9">
        <v>9.5291666666666668</v>
      </c>
      <c r="S24" s="9">
        <v>1007.7</v>
      </c>
      <c r="T24" s="11">
        <v>1005.8</v>
      </c>
      <c r="U24" s="9"/>
      <c r="AA24" s="10"/>
    </row>
    <row r="25" spans="1:27" x14ac:dyDescent="0.25">
      <c r="A25" s="8">
        <v>23</v>
      </c>
      <c r="B25" s="9">
        <v>11.5</v>
      </c>
      <c r="C25" s="9">
        <v>6.5</v>
      </c>
      <c r="D25">
        <v>5.4</v>
      </c>
      <c r="E25" s="9">
        <v>4.2</v>
      </c>
      <c r="F25" s="9">
        <v>3.2</v>
      </c>
      <c r="G25" s="9">
        <v>6.2333333333333343</v>
      </c>
      <c r="H25" s="9">
        <v>6.5749999999999966</v>
      </c>
      <c r="I25" s="9">
        <v>2.903124999999998</v>
      </c>
      <c r="J25" t="s">
        <v>27</v>
      </c>
      <c r="K25" s="9">
        <v>3.6</v>
      </c>
      <c r="L25" s="9">
        <v>8.1999999999999993</v>
      </c>
      <c r="M25" s="9">
        <v>76.462499999999991</v>
      </c>
      <c r="N25" s="9">
        <v>18.8</v>
      </c>
      <c r="O25" s="10">
        <v>0.35416666666666669</v>
      </c>
      <c r="P25" t="s">
        <v>25</v>
      </c>
      <c r="Q25" s="9">
        <v>2.8</v>
      </c>
      <c r="R25" s="9">
        <v>8.4333333333333336</v>
      </c>
      <c r="S25" s="9">
        <v>1004.6</v>
      </c>
      <c r="T25" s="11">
        <v>1010.2</v>
      </c>
      <c r="U25" s="9"/>
      <c r="AA25" s="10"/>
    </row>
    <row r="26" spans="1:27" x14ac:dyDescent="0.25">
      <c r="A26" s="8">
        <v>24</v>
      </c>
      <c r="B26" s="9">
        <v>13</v>
      </c>
      <c r="C26" s="9">
        <v>7.3</v>
      </c>
      <c r="D26">
        <v>0</v>
      </c>
      <c r="E26" s="9">
        <v>6.3</v>
      </c>
      <c r="F26" s="9">
        <v>5.8</v>
      </c>
      <c r="G26" s="9">
        <v>6.5375000000000014</v>
      </c>
      <c r="H26" s="9">
        <v>6.6749999999999998</v>
      </c>
      <c r="I26" s="9">
        <v>1.4635416666666667</v>
      </c>
      <c r="J26" t="s">
        <v>34</v>
      </c>
      <c r="K26" s="9">
        <v>0.9</v>
      </c>
      <c r="L26" s="9">
        <v>10.1</v>
      </c>
      <c r="M26" s="9">
        <v>84.087499999999991</v>
      </c>
      <c r="N26" s="9">
        <v>12.1</v>
      </c>
      <c r="O26" s="10">
        <v>0.51041666666666663</v>
      </c>
      <c r="P26" t="s">
        <v>25</v>
      </c>
      <c r="Q26" s="9">
        <v>2.2999999999999998</v>
      </c>
      <c r="R26" s="9">
        <v>9.6583333333333332</v>
      </c>
      <c r="S26" s="9">
        <v>1010.3</v>
      </c>
      <c r="T26" s="11">
        <v>1009.7</v>
      </c>
      <c r="U26" s="9"/>
      <c r="AA26" s="10"/>
    </row>
    <row r="27" spans="1:27" x14ac:dyDescent="0.25">
      <c r="A27" s="8">
        <v>25</v>
      </c>
      <c r="B27" s="9">
        <v>13.1</v>
      </c>
      <c r="C27" s="9">
        <v>5.7</v>
      </c>
      <c r="D27">
        <v>1.4</v>
      </c>
      <c r="E27" s="9">
        <v>4</v>
      </c>
      <c r="F27" s="9">
        <v>3.6</v>
      </c>
      <c r="G27" s="9">
        <v>6.8083333333333345</v>
      </c>
      <c r="H27" s="9">
        <v>6.7750000000000012</v>
      </c>
      <c r="I27" s="9">
        <v>0.86458333333333359</v>
      </c>
      <c r="J27" t="s">
        <v>33</v>
      </c>
      <c r="K27" s="9">
        <v>0.4</v>
      </c>
      <c r="L27" s="9">
        <v>6.8</v>
      </c>
      <c r="M27" s="9">
        <v>86.825000000000003</v>
      </c>
      <c r="N27" s="9">
        <v>8</v>
      </c>
      <c r="O27" s="10">
        <v>0.60416666666666663</v>
      </c>
      <c r="P27" t="s">
        <v>37</v>
      </c>
      <c r="Q27" s="9">
        <v>2.6</v>
      </c>
      <c r="R27" s="9">
        <v>9.8333333333333339</v>
      </c>
      <c r="S27" s="9">
        <v>1010.3</v>
      </c>
      <c r="T27" s="11">
        <v>1008.6</v>
      </c>
      <c r="U27" s="9"/>
      <c r="AA27" s="10"/>
    </row>
    <row r="28" spans="1:27" x14ac:dyDescent="0.25">
      <c r="A28" s="8">
        <v>26</v>
      </c>
      <c r="B28" s="9">
        <v>11.4</v>
      </c>
      <c r="C28" s="9">
        <v>6.8</v>
      </c>
      <c r="D28">
        <v>0.4</v>
      </c>
      <c r="E28" s="9">
        <v>8.1</v>
      </c>
      <c r="F28" s="9">
        <v>7.4</v>
      </c>
      <c r="G28" s="9">
        <v>7.2458333333333345</v>
      </c>
      <c r="H28" s="9">
        <v>6.8916666666666693</v>
      </c>
      <c r="I28" s="9">
        <v>2.5947916666666675</v>
      </c>
      <c r="J28" t="s">
        <v>34</v>
      </c>
      <c r="K28" s="9">
        <v>0.9</v>
      </c>
      <c r="L28" s="9">
        <v>9.4</v>
      </c>
      <c r="M28" s="9">
        <v>83.291666666666671</v>
      </c>
      <c r="N28" s="9">
        <v>14.8</v>
      </c>
      <c r="O28" s="10">
        <v>0.58333333333333337</v>
      </c>
      <c r="P28" t="s">
        <v>27</v>
      </c>
      <c r="Q28" s="9">
        <v>0.3</v>
      </c>
      <c r="R28" s="9">
        <v>10.1625</v>
      </c>
      <c r="S28" s="9">
        <v>1006.6</v>
      </c>
      <c r="T28" s="11">
        <v>1003.3</v>
      </c>
      <c r="U28" s="9"/>
      <c r="AA28" s="10"/>
    </row>
    <row r="29" spans="1:27" x14ac:dyDescent="0.25">
      <c r="A29" s="8">
        <v>27</v>
      </c>
      <c r="B29" s="9">
        <v>12.1</v>
      </c>
      <c r="C29" s="9">
        <v>8</v>
      </c>
      <c r="D29">
        <v>0</v>
      </c>
      <c r="E29" s="9">
        <v>7.1</v>
      </c>
      <c r="F29" s="9">
        <v>6.8</v>
      </c>
      <c r="G29" s="9">
        <v>7.5625</v>
      </c>
      <c r="H29" s="9">
        <v>7.0458333333333307</v>
      </c>
      <c r="I29" s="9">
        <v>1.1989583333333325</v>
      </c>
      <c r="J29" t="s">
        <v>27</v>
      </c>
      <c r="K29" s="9">
        <v>0.4</v>
      </c>
      <c r="L29" s="9">
        <v>8.3000000000000007</v>
      </c>
      <c r="M29" s="9">
        <v>80.116666666666688</v>
      </c>
      <c r="N29" s="9">
        <v>5.8</v>
      </c>
      <c r="O29" s="10">
        <v>0.73958333333333337</v>
      </c>
      <c r="P29" t="s">
        <v>38</v>
      </c>
      <c r="Q29" s="9">
        <v>0.7</v>
      </c>
      <c r="R29" s="9">
        <v>8.7291666666666661</v>
      </c>
      <c r="S29" s="9">
        <v>1006.6</v>
      </c>
      <c r="T29" s="11">
        <v>1011</v>
      </c>
      <c r="U29" s="9"/>
      <c r="AA29" s="10"/>
    </row>
    <row r="30" spans="1:27" x14ac:dyDescent="0.25">
      <c r="A30" s="8">
        <v>28</v>
      </c>
      <c r="B30" s="9">
        <v>9.1999999999999993</v>
      </c>
      <c r="C30" s="9">
        <v>5</v>
      </c>
      <c r="D30">
        <v>0.8</v>
      </c>
      <c r="E30" s="9">
        <v>3.4</v>
      </c>
      <c r="F30" s="9">
        <v>4.8</v>
      </c>
      <c r="G30" s="9">
        <v>7.6916666666666629</v>
      </c>
      <c r="H30" s="9">
        <v>7.1833333333333336</v>
      </c>
      <c r="I30" s="9">
        <v>1.1895833333333348</v>
      </c>
      <c r="J30" t="s">
        <v>25</v>
      </c>
      <c r="K30" s="9">
        <v>1.3</v>
      </c>
      <c r="L30" s="9">
        <v>5.6</v>
      </c>
      <c r="M30" s="9">
        <v>83.720833333333331</v>
      </c>
      <c r="N30" s="9">
        <v>9.4</v>
      </c>
      <c r="O30" s="10">
        <v>0.67708333333333337</v>
      </c>
      <c r="P30" t="s">
        <v>27</v>
      </c>
      <c r="Q30" s="9">
        <v>1.1000000000000001</v>
      </c>
      <c r="R30" s="9">
        <v>5.3625000000000007</v>
      </c>
      <c r="S30" s="9">
        <v>1014.1</v>
      </c>
      <c r="T30" s="11">
        <v>1015</v>
      </c>
      <c r="U30" s="9"/>
      <c r="AA30" s="10"/>
    </row>
    <row r="31" spans="1:27" x14ac:dyDescent="0.25">
      <c r="A31" s="23"/>
      <c r="B31" s="9"/>
      <c r="C31" s="9"/>
      <c r="E31" s="9"/>
      <c r="F31" s="9"/>
      <c r="G31" s="9"/>
      <c r="H31" s="9"/>
      <c r="I31" s="9"/>
      <c r="K31" s="9"/>
      <c r="L31" s="9"/>
      <c r="M31" s="9"/>
      <c r="N31" s="9"/>
      <c r="O31" s="10"/>
      <c r="Q31" s="9"/>
      <c r="R31" s="9"/>
      <c r="S31" s="9"/>
      <c r="T31" s="11"/>
      <c r="U31" s="9"/>
      <c r="AA31" s="10"/>
    </row>
    <row r="32" spans="1:27" x14ac:dyDescent="0.25">
      <c r="A32" s="23"/>
      <c r="B32" s="9"/>
      <c r="C32" s="9"/>
      <c r="E32" s="9"/>
      <c r="F32" s="9"/>
      <c r="G32" s="9"/>
      <c r="H32" s="9"/>
      <c r="I32" s="9"/>
      <c r="K32" s="9"/>
      <c r="L32" s="9"/>
      <c r="M32" s="9"/>
      <c r="N32" s="9"/>
      <c r="O32" s="10"/>
      <c r="Q32" s="9"/>
      <c r="R32" s="9"/>
      <c r="S32" s="9"/>
      <c r="T32" s="11"/>
      <c r="U32" s="9"/>
      <c r="AA32" s="10"/>
    </row>
    <row r="33" spans="1:28" x14ac:dyDescent="0.25">
      <c r="A33" s="23"/>
      <c r="B33" s="9"/>
      <c r="C33" s="9"/>
      <c r="E33" s="9"/>
      <c r="F33" s="9"/>
      <c r="G33" s="9"/>
      <c r="H33" s="9"/>
      <c r="I33" s="9"/>
      <c r="K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7.8321428571428573</v>
      </c>
      <c r="C34" s="14">
        <f>AVERAGE(C3:C33)</f>
        <v>3.5785714285714287</v>
      </c>
      <c r="D34" s="14">
        <f>SUM(D3:D33)</f>
        <v>63.400000000000006</v>
      </c>
      <c r="E34" s="14">
        <f>AVERAGE(E3:E33)</f>
        <v>2.6285714285714286</v>
      </c>
      <c r="F34" s="14">
        <f>AVERAGE(F3:F33)</f>
        <v>2.842857142857143</v>
      </c>
      <c r="G34" s="14">
        <f>AVERAGE(G3:G33)</f>
        <v>5.9090773809523807</v>
      </c>
      <c r="H34" s="14">
        <f>AVERAGE(H3:H33)</f>
        <v>6.7633928571428594</v>
      </c>
      <c r="I34" s="14">
        <f>AVERAGE(I3:I33)</f>
        <v>1.8716145833333322</v>
      </c>
      <c r="J34" s="14"/>
      <c r="K34" s="14"/>
      <c r="L34" s="15">
        <f>AVERAGE(L3:L33)</f>
        <v>5.1178571428571429</v>
      </c>
      <c r="M34" s="14">
        <f>AVERAGE(M3:M33)</f>
        <v>88.263988095238091</v>
      </c>
      <c r="N34" s="14">
        <f>MAX(N3:N33)</f>
        <v>18.8</v>
      </c>
      <c r="O34" s="16"/>
      <c r="P34" s="17"/>
      <c r="Q34" s="18">
        <v>41.5</v>
      </c>
      <c r="R34" s="19">
        <f>AVERAGE(R3:R33)</f>
        <v>5.463690476190477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13.1</v>
      </c>
      <c r="C35" s="14">
        <f>MIN(C3:C33)</f>
        <v>-2.6</v>
      </c>
      <c r="D35" s="14">
        <f>MAX(D3:D33)</f>
        <v>15.8</v>
      </c>
      <c r="E35" s="14">
        <f>MIN(E3:E33)</f>
        <v>-5.6</v>
      </c>
      <c r="F35" s="14">
        <f>MIN(F3:F33)</f>
        <v>-3.8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6.5</v>
      </c>
      <c r="R35" s="19">
        <f>MIN(R3:R33)</f>
        <v>0.98749999999999982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5.7053571428571432</v>
      </c>
      <c r="C37">
        <f>COUNTIF(C3:C33,"&lt;0")</f>
        <v>4</v>
      </c>
      <c r="D37">
        <f>COUNTIF(D3:D33,"&gt;0.1")</f>
        <v>23</v>
      </c>
      <c r="E37">
        <f>COUNTIF(E3:E33,"&lt;0")</f>
        <v>4</v>
      </c>
      <c r="Q37">
        <f>COUNTIF(Q3:Q33,"&lt;0.05")</f>
        <v>3</v>
      </c>
      <c r="AB37" s="10"/>
    </row>
    <row r="38" spans="1:28" x14ac:dyDescent="0.25">
      <c r="D38">
        <f>COUNTIF(D3:D33,"&gt;=1")</f>
        <v>13</v>
      </c>
    </row>
    <row r="39" spans="1:28" x14ac:dyDescent="0.25">
      <c r="Q39" t="s">
        <v>22</v>
      </c>
    </row>
    <row r="41" spans="1:28" x14ac:dyDescent="0.25">
      <c r="Q41" s="9">
        <f>SUM(Q3:Q33)</f>
        <v>40.500000000000007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12C1-1269-4776-AAD0-C42AD78E6A09}">
  <sheetPr>
    <pageSetUpPr fitToPage="1"/>
  </sheetPr>
  <dimension ref="A1:AB41"/>
  <sheetViews>
    <sheetView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12.1</v>
      </c>
      <c r="C3" s="9">
        <v>0.9</v>
      </c>
      <c r="D3">
        <v>0</v>
      </c>
      <c r="E3" s="9">
        <v>-1.3</v>
      </c>
      <c r="F3" s="9">
        <v>0.4</v>
      </c>
      <c r="G3" s="9">
        <v>7.2999999999999972</v>
      </c>
      <c r="H3" s="9">
        <v>7.3250000000000002</v>
      </c>
      <c r="I3" s="9">
        <v>1.1447916666666664</v>
      </c>
      <c r="J3" t="s">
        <v>27</v>
      </c>
      <c r="K3">
        <v>1.3</v>
      </c>
      <c r="L3" s="9">
        <v>5</v>
      </c>
      <c r="M3" s="9">
        <v>82.725000000000009</v>
      </c>
      <c r="N3" s="9">
        <v>9.4</v>
      </c>
      <c r="O3" s="10">
        <v>0.96875</v>
      </c>
      <c r="P3" t="s">
        <v>30</v>
      </c>
      <c r="Q3" s="9">
        <v>0.39999999999999997</v>
      </c>
      <c r="R3" s="9">
        <v>7.4041666666666677</v>
      </c>
      <c r="S3" s="9">
        <v>1008.3</v>
      </c>
      <c r="T3" s="11">
        <v>1005.1</v>
      </c>
      <c r="U3" s="9"/>
      <c r="V3" s="9"/>
      <c r="W3" s="9"/>
      <c r="AA3" s="10"/>
    </row>
    <row r="4" spans="1:27" x14ac:dyDescent="0.25">
      <c r="A4" s="8">
        <v>2</v>
      </c>
      <c r="B4" s="9">
        <v>11.9</v>
      </c>
      <c r="C4" s="9">
        <v>5</v>
      </c>
      <c r="D4">
        <v>0</v>
      </c>
      <c r="E4" s="9">
        <v>8.9</v>
      </c>
      <c r="F4" s="9">
        <v>8.3000000000000007</v>
      </c>
      <c r="G4" s="9">
        <v>7.3458333333333341</v>
      </c>
      <c r="H4" s="9">
        <v>7.3958333333333366</v>
      </c>
      <c r="I4" s="9">
        <v>1.838541666666667</v>
      </c>
      <c r="J4" t="s">
        <v>32</v>
      </c>
      <c r="K4">
        <v>1.8</v>
      </c>
      <c r="L4" s="9">
        <v>9.5</v>
      </c>
      <c r="M4" s="9">
        <v>75.629166666666677</v>
      </c>
      <c r="N4" s="9">
        <v>12.1</v>
      </c>
      <c r="O4" s="10">
        <v>9.375E-2</v>
      </c>
      <c r="P4" t="s">
        <v>27</v>
      </c>
      <c r="Q4" s="9">
        <v>0.3</v>
      </c>
      <c r="R4" s="9">
        <v>9.5791666666666639</v>
      </c>
      <c r="S4" s="9">
        <v>1006.7</v>
      </c>
      <c r="T4" s="11">
        <v>1015.3</v>
      </c>
      <c r="U4" s="9"/>
      <c r="AA4" s="10"/>
    </row>
    <row r="5" spans="1:27" x14ac:dyDescent="0.25">
      <c r="A5" s="8">
        <v>3</v>
      </c>
      <c r="B5" s="9">
        <v>11.9</v>
      </c>
      <c r="C5" s="9">
        <v>0.9</v>
      </c>
      <c r="D5">
        <v>0</v>
      </c>
      <c r="E5" s="9">
        <v>-2.4</v>
      </c>
      <c r="F5" s="9">
        <v>-1.4</v>
      </c>
      <c r="G5" s="9">
        <v>7.3583333333333343</v>
      </c>
      <c r="H5" s="9">
        <v>7.4291666666666698</v>
      </c>
      <c r="I5" s="9">
        <v>0.65312499999999929</v>
      </c>
      <c r="J5" t="s">
        <v>27</v>
      </c>
      <c r="K5">
        <v>0</v>
      </c>
      <c r="L5" s="9">
        <v>5</v>
      </c>
      <c r="M5" s="9">
        <v>69.674999999999997</v>
      </c>
      <c r="N5" s="9">
        <v>6.3</v>
      </c>
      <c r="O5" s="10">
        <v>4.1666666666666664E-2</v>
      </c>
      <c r="P5" t="s">
        <v>26</v>
      </c>
      <c r="Q5" s="9">
        <v>9.4</v>
      </c>
      <c r="R5" s="9">
        <v>5.7458333333333336</v>
      </c>
      <c r="S5" s="9">
        <v>1027.5999999999999</v>
      </c>
      <c r="T5" s="11">
        <v>1029</v>
      </c>
      <c r="U5" s="9"/>
      <c r="AA5" s="10"/>
    </row>
    <row r="6" spans="1:27" x14ac:dyDescent="0.25">
      <c r="A6" s="8">
        <v>4</v>
      </c>
      <c r="B6" s="9">
        <v>11.4</v>
      </c>
      <c r="C6" s="9">
        <v>1.5</v>
      </c>
      <c r="D6">
        <v>0</v>
      </c>
      <c r="E6" s="9">
        <v>-1</v>
      </c>
      <c r="F6" s="9">
        <v>0.2</v>
      </c>
      <c r="G6" s="9">
        <v>7.2833333333333323</v>
      </c>
      <c r="H6" s="9">
        <v>7.4958333333333336</v>
      </c>
      <c r="I6" s="9">
        <v>0.67187499999999956</v>
      </c>
      <c r="J6" t="s">
        <v>27</v>
      </c>
      <c r="K6">
        <v>1.3</v>
      </c>
      <c r="L6" s="9">
        <v>4.5</v>
      </c>
      <c r="M6" s="9">
        <v>86.858333333333348</v>
      </c>
      <c r="N6" s="9">
        <v>7.2</v>
      </c>
      <c r="O6" s="10">
        <v>0.55208333333333337</v>
      </c>
      <c r="P6" t="s">
        <v>32</v>
      </c>
      <c r="Q6" s="9">
        <v>5.6999999999999993</v>
      </c>
      <c r="R6" s="9">
        <v>6.5625000000000009</v>
      </c>
      <c r="S6" s="9">
        <v>1025.4000000000001</v>
      </c>
      <c r="T6" s="11">
        <v>1019.2</v>
      </c>
      <c r="U6" s="9"/>
      <c r="AA6" s="10"/>
    </row>
    <row r="7" spans="1:27" x14ac:dyDescent="0.25">
      <c r="A7" s="8">
        <v>5</v>
      </c>
      <c r="B7" s="9">
        <v>11.4</v>
      </c>
      <c r="C7" s="9">
        <v>4.5</v>
      </c>
      <c r="D7">
        <v>13.4</v>
      </c>
      <c r="E7" s="9">
        <v>4.5999999999999996</v>
      </c>
      <c r="F7" s="9">
        <v>5.2</v>
      </c>
      <c r="G7" s="9">
        <v>7.5083333333333337</v>
      </c>
      <c r="H7" s="9">
        <v>7.5</v>
      </c>
      <c r="I7" s="9">
        <v>1.0281250000000002</v>
      </c>
      <c r="J7" t="s">
        <v>36</v>
      </c>
      <c r="K7">
        <v>0.4</v>
      </c>
      <c r="L7" s="9">
        <v>6.4</v>
      </c>
      <c r="M7" s="9">
        <v>91.579166666666666</v>
      </c>
      <c r="N7" s="9">
        <v>8.9</v>
      </c>
      <c r="O7" s="10">
        <v>0.95833333333333337</v>
      </c>
      <c r="P7" t="s">
        <v>38</v>
      </c>
      <c r="Q7" s="9">
        <v>3.1</v>
      </c>
      <c r="R7" s="9">
        <v>7.9624999999999986</v>
      </c>
      <c r="S7" s="9">
        <v>1015</v>
      </c>
      <c r="T7" s="12">
        <v>1014.8</v>
      </c>
      <c r="U7" s="9"/>
      <c r="AA7" s="10"/>
    </row>
    <row r="8" spans="1:27" x14ac:dyDescent="0.25">
      <c r="A8" s="8">
        <v>6</v>
      </c>
      <c r="B8" s="9">
        <v>6.1</v>
      </c>
      <c r="C8" s="9">
        <v>1.7</v>
      </c>
      <c r="D8">
        <v>2</v>
      </c>
      <c r="E8" s="9">
        <v>1.8</v>
      </c>
      <c r="F8" s="9">
        <v>3.5</v>
      </c>
      <c r="G8" s="9">
        <v>7.7249999999999979</v>
      </c>
      <c r="H8" s="9">
        <v>7.5791666666666631</v>
      </c>
      <c r="I8" s="9">
        <v>1.5447916666666686</v>
      </c>
      <c r="J8" t="s">
        <v>28</v>
      </c>
      <c r="K8">
        <v>1.8</v>
      </c>
      <c r="L8" s="9">
        <v>1.9</v>
      </c>
      <c r="M8" s="9">
        <v>95.208333333333329</v>
      </c>
      <c r="N8" s="9">
        <v>9.4</v>
      </c>
      <c r="O8" s="10">
        <v>3.125E-2</v>
      </c>
      <c r="P8" t="s">
        <v>40</v>
      </c>
      <c r="Q8" s="9">
        <v>0</v>
      </c>
      <c r="R8" s="9">
        <v>3.9541666666666675</v>
      </c>
      <c r="S8" s="9">
        <v>1022.9</v>
      </c>
      <c r="T8" s="11">
        <v>1026.0999999999999</v>
      </c>
      <c r="U8" s="9"/>
      <c r="AA8" s="10"/>
    </row>
    <row r="9" spans="1:27" x14ac:dyDescent="0.25">
      <c r="A9" s="8">
        <v>7</v>
      </c>
      <c r="B9" s="9">
        <v>10.199999999999999</v>
      </c>
      <c r="C9" s="9">
        <v>-2.4</v>
      </c>
      <c r="D9">
        <v>0.2</v>
      </c>
      <c r="E9" s="9">
        <v>-4.7</v>
      </c>
      <c r="F9" s="9">
        <v>-3.1</v>
      </c>
      <c r="G9" s="9">
        <v>7.333333333333333</v>
      </c>
      <c r="H9" s="9">
        <v>7.612499999999998</v>
      </c>
      <c r="I9" s="9">
        <v>0.62291666666666623</v>
      </c>
      <c r="J9" t="s">
        <v>27</v>
      </c>
      <c r="K9">
        <v>0.9</v>
      </c>
      <c r="L9" s="9">
        <v>1.5</v>
      </c>
      <c r="M9" s="9">
        <v>81.441666666666649</v>
      </c>
      <c r="N9" s="9">
        <v>7.2</v>
      </c>
      <c r="O9" s="10">
        <v>0.53125</v>
      </c>
      <c r="P9" t="s">
        <v>27</v>
      </c>
      <c r="Q9" s="9">
        <v>9.6</v>
      </c>
      <c r="R9" s="9">
        <v>3.9208333333333329</v>
      </c>
      <c r="S9" s="9">
        <v>1026.5</v>
      </c>
      <c r="T9" s="11">
        <v>1025.4000000000001</v>
      </c>
      <c r="U9" s="9"/>
      <c r="AA9" s="10"/>
    </row>
    <row r="10" spans="1:27" x14ac:dyDescent="0.25">
      <c r="A10" s="8">
        <v>8</v>
      </c>
      <c r="B10" s="9">
        <v>9</v>
      </c>
      <c r="C10" s="9">
        <v>1.4</v>
      </c>
      <c r="D10">
        <v>0</v>
      </c>
      <c r="E10" s="9">
        <v>-0.2</v>
      </c>
      <c r="F10" s="9">
        <v>2.1</v>
      </c>
      <c r="G10" s="9">
        <v>7.3208333333333355</v>
      </c>
      <c r="H10" s="9">
        <v>7.6041666666666643</v>
      </c>
      <c r="I10" s="9">
        <v>0.56562499999999938</v>
      </c>
      <c r="J10" t="s">
        <v>27</v>
      </c>
      <c r="K10">
        <v>0.9</v>
      </c>
      <c r="L10" s="9">
        <v>3.5</v>
      </c>
      <c r="M10" s="9">
        <v>94.608333333333334</v>
      </c>
      <c r="N10" s="9">
        <v>4.9000000000000004</v>
      </c>
      <c r="O10" s="10">
        <v>0.875</v>
      </c>
      <c r="P10" t="s">
        <v>32</v>
      </c>
      <c r="Q10" s="9">
        <v>0.70000000000000107</v>
      </c>
      <c r="R10" s="9">
        <v>6.3875000000000002</v>
      </c>
      <c r="S10" s="9">
        <v>1023.8</v>
      </c>
      <c r="T10" s="11">
        <v>1019.8</v>
      </c>
      <c r="U10" s="9"/>
      <c r="AA10" s="10"/>
    </row>
    <row r="11" spans="1:27" x14ac:dyDescent="0.25">
      <c r="A11" s="8">
        <v>9</v>
      </c>
      <c r="B11" s="9">
        <v>11.9</v>
      </c>
      <c r="C11" s="9">
        <v>3.4</v>
      </c>
      <c r="D11">
        <v>0</v>
      </c>
      <c r="E11" s="9">
        <v>7.4</v>
      </c>
      <c r="F11" s="9">
        <v>7.5</v>
      </c>
      <c r="G11" s="9">
        <v>7.6624999999999988</v>
      </c>
      <c r="H11" s="9">
        <v>7.6041666666666634</v>
      </c>
      <c r="I11" s="9">
        <v>0.58020833333333255</v>
      </c>
      <c r="J11" t="s">
        <v>32</v>
      </c>
      <c r="K11">
        <v>0.9</v>
      </c>
      <c r="L11" s="9">
        <v>8.1999999999999993</v>
      </c>
      <c r="M11" s="9">
        <v>92.091666666666654</v>
      </c>
      <c r="N11" s="9">
        <v>4.5</v>
      </c>
      <c r="O11" s="10">
        <v>0.46875</v>
      </c>
      <c r="P11" t="s">
        <v>27</v>
      </c>
      <c r="Q11" s="9">
        <v>0.39999999999999997</v>
      </c>
      <c r="R11" s="9">
        <v>9.0750000000000011</v>
      </c>
      <c r="S11" s="9">
        <v>1016.8</v>
      </c>
      <c r="T11" s="11">
        <v>1012.7</v>
      </c>
      <c r="U11" s="9"/>
      <c r="AA11" s="10"/>
    </row>
    <row r="12" spans="1:27" x14ac:dyDescent="0.25">
      <c r="A12" s="8">
        <v>10</v>
      </c>
      <c r="B12" s="9">
        <v>11.1</v>
      </c>
      <c r="C12" s="9">
        <v>6.3</v>
      </c>
      <c r="D12">
        <v>0</v>
      </c>
      <c r="E12" s="9">
        <v>5.4</v>
      </c>
      <c r="F12" s="9">
        <v>5.3</v>
      </c>
      <c r="G12" s="9">
        <v>7.9791666666666679</v>
      </c>
      <c r="H12" s="9">
        <v>7.6791666666666645</v>
      </c>
      <c r="I12" s="9">
        <v>1.8145833333333323</v>
      </c>
      <c r="J12" t="s">
        <v>27</v>
      </c>
      <c r="K12">
        <v>1.3</v>
      </c>
      <c r="L12" s="9">
        <v>7.4</v>
      </c>
      <c r="M12" s="9">
        <v>77.858333333333334</v>
      </c>
      <c r="N12" s="9">
        <v>11.2</v>
      </c>
      <c r="O12" s="10">
        <v>0.61458333333333337</v>
      </c>
      <c r="P12" t="s">
        <v>27</v>
      </c>
      <c r="Q12" s="9">
        <v>1.3</v>
      </c>
      <c r="R12" s="9">
        <v>8.6749999999999989</v>
      </c>
      <c r="S12" s="9">
        <v>1009.5</v>
      </c>
      <c r="T12" s="11">
        <v>997.8</v>
      </c>
      <c r="U12" s="9"/>
      <c r="AA12" s="10"/>
    </row>
    <row r="13" spans="1:27" x14ac:dyDescent="0.25">
      <c r="A13" s="8">
        <v>11</v>
      </c>
      <c r="B13" s="9">
        <v>11.2</v>
      </c>
      <c r="C13" s="9">
        <v>7.1</v>
      </c>
      <c r="D13">
        <v>0</v>
      </c>
      <c r="E13" s="9">
        <v>5.3</v>
      </c>
      <c r="F13" s="9">
        <v>4.8</v>
      </c>
      <c r="G13" s="9">
        <v>8.0124999999999993</v>
      </c>
      <c r="H13" s="9">
        <v>7.7708333333333357</v>
      </c>
      <c r="I13" s="9">
        <v>3.6229166666666681</v>
      </c>
      <c r="J13" t="s">
        <v>25</v>
      </c>
      <c r="K13">
        <v>3.6</v>
      </c>
      <c r="L13" s="9">
        <v>8.6999999999999993</v>
      </c>
      <c r="M13" s="9">
        <v>67.424999999999997</v>
      </c>
      <c r="N13" s="9">
        <v>15.2</v>
      </c>
      <c r="O13" s="10">
        <v>0.53125</v>
      </c>
      <c r="P13" t="s">
        <v>25</v>
      </c>
      <c r="Q13" s="9">
        <v>6.1</v>
      </c>
      <c r="R13" s="9">
        <v>8.6291666666666682</v>
      </c>
      <c r="S13" s="9">
        <v>1000</v>
      </c>
      <c r="T13" s="11">
        <v>1007.8</v>
      </c>
      <c r="U13" s="9"/>
      <c r="AA13" s="10"/>
    </row>
    <row r="14" spans="1:27" x14ac:dyDescent="0.25">
      <c r="A14" s="8">
        <v>12</v>
      </c>
      <c r="B14" s="9">
        <v>12</v>
      </c>
      <c r="C14" s="9">
        <v>7.5</v>
      </c>
      <c r="D14">
        <v>15.2</v>
      </c>
      <c r="E14" s="9">
        <v>6</v>
      </c>
      <c r="F14" s="9">
        <v>6.2</v>
      </c>
      <c r="G14" s="9">
        <v>8.0541666666666654</v>
      </c>
      <c r="H14" s="9">
        <v>7.8416666666666694</v>
      </c>
      <c r="I14" s="9">
        <v>3.5343749999999967</v>
      </c>
      <c r="J14" t="s">
        <v>27</v>
      </c>
      <c r="K14">
        <v>3.6</v>
      </c>
      <c r="L14" s="11">
        <v>9.4</v>
      </c>
      <c r="M14" s="9">
        <v>81.32083333333334</v>
      </c>
      <c r="N14" s="9">
        <v>18.8</v>
      </c>
      <c r="O14" s="10">
        <v>0.48958333333333331</v>
      </c>
      <c r="P14" t="s">
        <v>30</v>
      </c>
      <c r="Q14" s="9">
        <v>0.30000000000000054</v>
      </c>
      <c r="R14" s="9">
        <v>7.958333333333333</v>
      </c>
      <c r="S14" s="9">
        <v>996.5</v>
      </c>
      <c r="T14" s="11">
        <v>990</v>
      </c>
      <c r="U14" s="9"/>
      <c r="AA14" s="10"/>
    </row>
    <row r="15" spans="1:27" x14ac:dyDescent="0.25">
      <c r="A15" s="8">
        <v>13</v>
      </c>
      <c r="B15" s="9">
        <v>9.1999999999999993</v>
      </c>
      <c r="C15" s="9">
        <v>1.8</v>
      </c>
      <c r="D15">
        <v>0</v>
      </c>
      <c r="E15" s="9">
        <v>0</v>
      </c>
      <c r="F15" s="9">
        <v>0.2</v>
      </c>
      <c r="G15" s="9">
        <v>7.8166666666666673</v>
      </c>
      <c r="H15" s="9">
        <v>7.900000000000003</v>
      </c>
      <c r="I15" s="9">
        <v>3.1999999999999975</v>
      </c>
      <c r="J15" t="s">
        <v>27</v>
      </c>
      <c r="K15">
        <v>4.9000000000000004</v>
      </c>
      <c r="L15" s="9">
        <v>5.2</v>
      </c>
      <c r="M15" s="9">
        <v>74.920833333333334</v>
      </c>
      <c r="N15" s="9">
        <v>15.2</v>
      </c>
      <c r="O15" s="10">
        <v>0.47916666666666669</v>
      </c>
      <c r="P15" t="s">
        <v>27</v>
      </c>
      <c r="Q15" s="9">
        <v>6.4</v>
      </c>
      <c r="R15" s="9">
        <v>5.2041666666666666</v>
      </c>
      <c r="S15" s="9">
        <v>988.9</v>
      </c>
      <c r="T15" s="11">
        <v>995</v>
      </c>
      <c r="U15" s="9"/>
      <c r="AA15" s="10"/>
    </row>
    <row r="16" spans="1:27" x14ac:dyDescent="0.25">
      <c r="A16" s="8">
        <v>14</v>
      </c>
      <c r="B16" s="9">
        <v>11.7</v>
      </c>
      <c r="C16" s="9">
        <v>1.9</v>
      </c>
      <c r="D16">
        <v>0</v>
      </c>
      <c r="E16" s="9">
        <v>-1.1000000000000001</v>
      </c>
      <c r="F16" s="9">
        <v>-0.6</v>
      </c>
      <c r="G16" s="9">
        <v>7.55</v>
      </c>
      <c r="H16" s="9">
        <v>7.9250000000000016</v>
      </c>
      <c r="I16" s="9">
        <v>1.9812500000000002</v>
      </c>
      <c r="J16" t="s">
        <v>28</v>
      </c>
      <c r="K16">
        <v>3.1</v>
      </c>
      <c r="L16" s="9">
        <v>6.4</v>
      </c>
      <c r="M16" s="9">
        <v>69.487499999999997</v>
      </c>
      <c r="N16" s="9">
        <v>9.8000000000000007</v>
      </c>
      <c r="O16" s="10">
        <v>0.40625</v>
      </c>
      <c r="P16" t="s">
        <v>26</v>
      </c>
      <c r="Q16" s="9">
        <v>7.8999999999999995</v>
      </c>
      <c r="R16" s="9">
        <v>5.6541666666666677</v>
      </c>
      <c r="S16" s="9">
        <v>1001.1</v>
      </c>
      <c r="T16" s="11">
        <v>1007.1</v>
      </c>
      <c r="U16" s="9"/>
      <c r="AA16" s="10"/>
    </row>
    <row r="17" spans="1:27" x14ac:dyDescent="0.25">
      <c r="A17" s="8">
        <v>15</v>
      </c>
      <c r="B17" s="9">
        <v>9.3000000000000007</v>
      </c>
      <c r="C17" s="9">
        <v>3.6</v>
      </c>
      <c r="D17">
        <v>3.2</v>
      </c>
      <c r="E17" s="9">
        <v>0.9</v>
      </c>
      <c r="F17" s="9">
        <v>2.5</v>
      </c>
      <c r="G17" s="9">
        <v>7.5833333333333321</v>
      </c>
      <c r="H17" s="9">
        <v>7.900000000000003</v>
      </c>
      <c r="I17" s="9">
        <v>2.3374999999999999</v>
      </c>
      <c r="J17" t="s">
        <v>27</v>
      </c>
      <c r="K17">
        <v>2.7</v>
      </c>
      <c r="L17" s="9">
        <v>7.8</v>
      </c>
      <c r="M17" s="9">
        <v>79.129166666666663</v>
      </c>
      <c r="N17" s="9">
        <v>15.2</v>
      </c>
      <c r="O17" s="10">
        <v>0.65625</v>
      </c>
      <c r="P17" t="s">
        <v>25</v>
      </c>
      <c r="Q17" s="9">
        <v>4.1000000000000005</v>
      </c>
      <c r="R17" s="9">
        <v>5.9333333333333336</v>
      </c>
      <c r="S17" s="9">
        <v>1001.1</v>
      </c>
      <c r="T17" s="11">
        <v>1001.7</v>
      </c>
      <c r="U17" s="9"/>
      <c r="AA17" s="10"/>
    </row>
    <row r="18" spans="1:27" x14ac:dyDescent="0.25">
      <c r="A18" s="8">
        <v>16</v>
      </c>
      <c r="B18" s="9">
        <v>11.5</v>
      </c>
      <c r="C18" s="9">
        <v>1.9</v>
      </c>
      <c r="D18">
        <v>0</v>
      </c>
      <c r="E18" s="9">
        <v>-0.5</v>
      </c>
      <c r="F18" s="9">
        <v>-0.8</v>
      </c>
      <c r="G18" s="9">
        <v>7.2499999999999964</v>
      </c>
      <c r="H18" s="9">
        <v>7.900000000000003</v>
      </c>
      <c r="I18" s="9">
        <v>2.7604166666666665</v>
      </c>
      <c r="J18" t="s">
        <v>27</v>
      </c>
      <c r="K18">
        <v>1.3</v>
      </c>
      <c r="L18" s="9">
        <v>5.6</v>
      </c>
      <c r="M18" s="9">
        <v>77.337499999999991</v>
      </c>
      <c r="N18" s="9">
        <v>13</v>
      </c>
      <c r="O18" s="10">
        <v>1.0416666666666666E-2</v>
      </c>
      <c r="P18" t="s">
        <v>25</v>
      </c>
      <c r="Q18" s="9">
        <v>2.0999999999999996</v>
      </c>
      <c r="R18" s="9">
        <v>6.9166666666666652</v>
      </c>
      <c r="S18" s="9">
        <v>1007.2</v>
      </c>
      <c r="T18" s="11">
        <v>1007.6</v>
      </c>
      <c r="U18" s="9"/>
      <c r="AA18" s="10"/>
    </row>
    <row r="19" spans="1:27" x14ac:dyDescent="0.25">
      <c r="A19" s="8">
        <v>17</v>
      </c>
      <c r="B19" s="9">
        <v>16.899999999999999</v>
      </c>
      <c r="C19" s="9">
        <v>5.7</v>
      </c>
      <c r="D19">
        <v>0</v>
      </c>
      <c r="E19" s="9">
        <v>8.4</v>
      </c>
      <c r="F19" s="9">
        <v>8.4</v>
      </c>
      <c r="G19" s="9">
        <v>7.5750000000000002</v>
      </c>
      <c r="H19" s="9">
        <v>7.8500000000000041</v>
      </c>
      <c r="I19" s="9">
        <v>2.2312499999999997</v>
      </c>
      <c r="J19" t="s">
        <v>30</v>
      </c>
      <c r="K19">
        <v>2.2000000000000002</v>
      </c>
      <c r="L19" s="9">
        <v>11.4</v>
      </c>
      <c r="M19" s="9">
        <v>68.708333333333329</v>
      </c>
      <c r="N19" s="9">
        <v>12.5</v>
      </c>
      <c r="O19" s="10">
        <v>0.15625</v>
      </c>
      <c r="P19" t="s">
        <v>27</v>
      </c>
      <c r="Q19" s="9">
        <v>7.1999999999999993</v>
      </c>
      <c r="R19" s="9">
        <v>12.012499999999998</v>
      </c>
      <c r="S19" s="9">
        <v>1007.5</v>
      </c>
      <c r="T19" s="11">
        <v>1010.1</v>
      </c>
      <c r="U19" s="9"/>
      <c r="AA19" s="10"/>
    </row>
    <row r="20" spans="1:27" x14ac:dyDescent="0.25">
      <c r="A20" s="8">
        <v>18</v>
      </c>
      <c r="B20" s="9">
        <v>16.399999999999999</v>
      </c>
      <c r="C20" s="9">
        <v>6.5</v>
      </c>
      <c r="D20">
        <v>0</v>
      </c>
      <c r="E20" s="9">
        <v>3.7</v>
      </c>
      <c r="F20" s="9">
        <v>4.5999999999999996</v>
      </c>
      <c r="G20" s="9">
        <v>8.2999999999999989</v>
      </c>
      <c r="H20" s="9">
        <v>7.8583333333333369</v>
      </c>
      <c r="I20" s="9">
        <v>0.63854166666666623</v>
      </c>
      <c r="J20" t="s">
        <v>30</v>
      </c>
      <c r="K20">
        <v>0.4</v>
      </c>
      <c r="L20" s="9">
        <v>8.6</v>
      </c>
      <c r="M20" s="9">
        <v>78.891666666666666</v>
      </c>
      <c r="N20" s="9">
        <v>6.3</v>
      </c>
      <c r="O20" s="10">
        <v>0.63541666666666663</v>
      </c>
      <c r="P20" t="s">
        <v>34</v>
      </c>
      <c r="Q20" s="9">
        <v>8.1000000000000014</v>
      </c>
      <c r="R20" s="9">
        <v>9.6958333333333311</v>
      </c>
      <c r="S20" s="9">
        <v>1020</v>
      </c>
      <c r="T20" s="11">
        <v>1026.0999999999999</v>
      </c>
      <c r="U20" s="9"/>
      <c r="AA20" s="10"/>
    </row>
    <row r="21" spans="1:27" x14ac:dyDescent="0.25">
      <c r="A21" s="8">
        <v>19</v>
      </c>
      <c r="B21" s="9">
        <v>13.7</v>
      </c>
      <c r="C21" s="9">
        <v>5.3</v>
      </c>
      <c r="D21">
        <v>0</v>
      </c>
      <c r="E21" s="9">
        <v>2.9</v>
      </c>
      <c r="F21" s="9">
        <v>4</v>
      </c>
      <c r="G21" s="9">
        <v>8.8333333333333339</v>
      </c>
      <c r="H21" s="9">
        <v>7.9458333333333337</v>
      </c>
      <c r="I21" s="9">
        <v>0.70208333333333328</v>
      </c>
      <c r="J21" t="s">
        <v>41</v>
      </c>
      <c r="K21">
        <v>0.4</v>
      </c>
      <c r="L21" s="9">
        <v>9.6</v>
      </c>
      <c r="M21" s="9">
        <v>87.420833333333334</v>
      </c>
      <c r="N21" s="9">
        <v>5.4</v>
      </c>
      <c r="O21" s="10">
        <v>0.58333333333333337</v>
      </c>
      <c r="P21" t="s">
        <v>38</v>
      </c>
      <c r="Q21" s="9">
        <v>1.4999999999999993</v>
      </c>
      <c r="R21" s="9">
        <v>8.4333333333333336</v>
      </c>
      <c r="S21" s="9">
        <v>1029.5</v>
      </c>
      <c r="T21" s="11">
        <v>1026.9000000000001</v>
      </c>
      <c r="U21" s="9"/>
      <c r="AA21" s="10"/>
    </row>
    <row r="22" spans="1:27" x14ac:dyDescent="0.25">
      <c r="A22" s="8">
        <v>20</v>
      </c>
      <c r="B22" s="9">
        <v>11.9</v>
      </c>
      <c r="C22" s="9">
        <v>5.5</v>
      </c>
      <c r="D22">
        <v>0</v>
      </c>
      <c r="E22" s="9">
        <v>3.8</v>
      </c>
      <c r="F22" s="9">
        <v>6.2</v>
      </c>
      <c r="G22" s="9">
        <v>9.1166666666666671</v>
      </c>
      <c r="H22" s="9">
        <v>8.0958333333333297</v>
      </c>
      <c r="I22" s="9">
        <v>0.60104166666666614</v>
      </c>
      <c r="J22" t="s">
        <v>25</v>
      </c>
      <c r="K22">
        <v>0.9</v>
      </c>
      <c r="L22" s="9">
        <v>6.5</v>
      </c>
      <c r="M22" s="9">
        <v>93.608333333333334</v>
      </c>
      <c r="N22" s="9">
        <v>5.8</v>
      </c>
      <c r="O22" s="10">
        <v>0.5</v>
      </c>
      <c r="P22" t="s">
        <v>27</v>
      </c>
      <c r="Q22" s="9">
        <v>5.1999999999999993</v>
      </c>
      <c r="R22" s="9">
        <v>7.55</v>
      </c>
      <c r="S22" s="9">
        <v>1023.4</v>
      </c>
      <c r="T22" s="11">
        <v>1020</v>
      </c>
      <c r="U22" s="9"/>
      <c r="AA22" s="10"/>
    </row>
    <row r="23" spans="1:27" x14ac:dyDescent="0.25">
      <c r="A23" s="8">
        <v>21</v>
      </c>
      <c r="B23" s="9">
        <v>14.8</v>
      </c>
      <c r="C23" s="9">
        <v>1.5</v>
      </c>
      <c r="D23">
        <v>0</v>
      </c>
      <c r="E23" s="9">
        <v>0.7</v>
      </c>
      <c r="F23" s="9">
        <v>2.4</v>
      </c>
      <c r="G23" s="9">
        <v>9.3249999999999975</v>
      </c>
      <c r="H23" s="9">
        <v>8.2583333333333382</v>
      </c>
      <c r="I23" s="9">
        <v>0.49687499999999968</v>
      </c>
      <c r="J23" t="s">
        <v>32</v>
      </c>
      <c r="K23">
        <v>0</v>
      </c>
      <c r="L23" s="9">
        <v>4.2</v>
      </c>
      <c r="M23" s="9">
        <v>82.920833333333334</v>
      </c>
      <c r="N23" s="9">
        <v>4.5</v>
      </c>
      <c r="O23" s="10">
        <v>0.67708333333333337</v>
      </c>
      <c r="P23" t="s">
        <v>32</v>
      </c>
      <c r="Q23" s="9">
        <v>9</v>
      </c>
      <c r="R23" s="9">
        <v>8.0249999999999986</v>
      </c>
      <c r="S23" s="9">
        <v>1020.2</v>
      </c>
      <c r="T23" s="11">
        <v>1016.6</v>
      </c>
      <c r="U23" s="9"/>
      <c r="AA23" s="10"/>
    </row>
    <row r="24" spans="1:27" x14ac:dyDescent="0.25">
      <c r="A24" s="8">
        <v>22</v>
      </c>
      <c r="B24" s="9">
        <v>12.2</v>
      </c>
      <c r="C24" s="9">
        <v>1.9</v>
      </c>
      <c r="D24">
        <v>0</v>
      </c>
      <c r="E24" s="9">
        <v>0.1</v>
      </c>
      <c r="F24" s="9">
        <v>1.3</v>
      </c>
      <c r="G24" s="9">
        <v>9.3833333333333346</v>
      </c>
      <c r="H24" s="9">
        <v>8.3666666666666689</v>
      </c>
      <c r="I24" s="9">
        <v>0.85624999999999973</v>
      </c>
      <c r="J24" t="s">
        <v>27</v>
      </c>
      <c r="K24">
        <v>0.9</v>
      </c>
      <c r="L24" s="9">
        <v>4.8</v>
      </c>
      <c r="M24" s="9">
        <v>84.479166666666671</v>
      </c>
      <c r="N24" s="9">
        <v>6.7</v>
      </c>
      <c r="O24" s="10">
        <v>0.66666666666666663</v>
      </c>
      <c r="P24" t="s">
        <v>25</v>
      </c>
      <c r="Q24" s="9">
        <v>1.8</v>
      </c>
      <c r="R24" s="9">
        <v>6.5208333333333348</v>
      </c>
      <c r="S24" s="9">
        <v>1014.9</v>
      </c>
      <c r="T24" s="11">
        <v>1017.8</v>
      </c>
      <c r="U24" s="9"/>
      <c r="AA24" s="10"/>
    </row>
    <row r="25" spans="1:27" x14ac:dyDescent="0.25">
      <c r="A25" s="8">
        <v>23</v>
      </c>
      <c r="B25" s="9">
        <v>12.1</v>
      </c>
      <c r="C25" s="9">
        <v>1.4</v>
      </c>
      <c r="D25">
        <v>0</v>
      </c>
      <c r="E25" s="9">
        <v>-1.2</v>
      </c>
      <c r="F25" s="9">
        <v>0.3</v>
      </c>
      <c r="G25" s="9">
        <v>8.9500000000000046</v>
      </c>
      <c r="H25" s="9">
        <v>8.5041666666666664</v>
      </c>
      <c r="I25" s="9">
        <v>1.5114583333333333</v>
      </c>
      <c r="J25" t="s">
        <v>25</v>
      </c>
      <c r="K25">
        <v>0.4</v>
      </c>
      <c r="L25" s="9">
        <v>5.9</v>
      </c>
      <c r="M25" s="9">
        <v>72.016666666666666</v>
      </c>
      <c r="N25" s="9">
        <v>15.6</v>
      </c>
      <c r="O25" s="10">
        <v>0</v>
      </c>
      <c r="P25" t="s">
        <v>27</v>
      </c>
      <c r="Q25" s="9">
        <v>2.4000000000000004</v>
      </c>
      <c r="R25" s="9">
        <v>6.5583333333333336</v>
      </c>
      <c r="S25" s="9">
        <v>1019.5</v>
      </c>
      <c r="T25" s="11">
        <v>1011.3</v>
      </c>
      <c r="U25" s="9"/>
      <c r="AA25" s="10"/>
    </row>
    <row r="26" spans="1:27" x14ac:dyDescent="0.25">
      <c r="A26" s="8">
        <v>24</v>
      </c>
      <c r="B26" s="9">
        <v>13.1</v>
      </c>
      <c r="C26" s="9">
        <v>6</v>
      </c>
      <c r="D26">
        <v>5.4</v>
      </c>
      <c r="E26" s="9">
        <v>7.5</v>
      </c>
      <c r="F26" s="9">
        <v>7.7</v>
      </c>
      <c r="G26" s="9">
        <v>8.8041666666666689</v>
      </c>
      <c r="H26" s="9">
        <v>8.5416666666666643</v>
      </c>
      <c r="I26" s="9">
        <v>3.5364583333333344</v>
      </c>
      <c r="J26" t="s">
        <v>27</v>
      </c>
      <c r="K26">
        <v>4</v>
      </c>
      <c r="L26" s="9">
        <v>12.1</v>
      </c>
      <c r="M26" s="9">
        <v>83.833333333333329</v>
      </c>
      <c r="N26" s="9">
        <v>15.6</v>
      </c>
      <c r="O26" s="10">
        <v>0.55208333333333337</v>
      </c>
      <c r="P26" t="s">
        <v>27</v>
      </c>
      <c r="Q26" s="9">
        <v>1.5</v>
      </c>
      <c r="R26" s="9">
        <v>9.6999999999999993</v>
      </c>
      <c r="S26" s="9">
        <v>1003.8</v>
      </c>
      <c r="T26" s="11">
        <v>990.3</v>
      </c>
      <c r="U26" s="9"/>
      <c r="AA26" s="10"/>
    </row>
    <row r="27" spans="1:27" x14ac:dyDescent="0.25">
      <c r="A27" s="8">
        <v>25</v>
      </c>
      <c r="B27" s="9">
        <v>10.4</v>
      </c>
      <c r="C27" s="9">
        <v>3.2</v>
      </c>
      <c r="D27">
        <v>0.4</v>
      </c>
      <c r="E27" s="9">
        <v>1.1000000000000001</v>
      </c>
      <c r="F27" s="9">
        <v>1.2</v>
      </c>
      <c r="G27" s="9">
        <v>8.8458333333333332</v>
      </c>
      <c r="H27" s="9">
        <v>8.5708333333333311</v>
      </c>
      <c r="I27" s="9">
        <v>3.9583333333333353</v>
      </c>
      <c r="J27" t="s">
        <v>25</v>
      </c>
      <c r="K27">
        <v>4.5</v>
      </c>
      <c r="L27" s="9">
        <v>4.7</v>
      </c>
      <c r="M27" s="9">
        <v>70.00833333333334</v>
      </c>
      <c r="N27" s="9">
        <v>16.5</v>
      </c>
      <c r="O27" s="10">
        <v>0.41666666666666669</v>
      </c>
      <c r="P27" t="s">
        <v>28</v>
      </c>
      <c r="Q27" s="9">
        <v>7.6999999999999993</v>
      </c>
      <c r="R27" s="9">
        <v>5.2583333333333329</v>
      </c>
      <c r="S27" s="9">
        <v>1001.4</v>
      </c>
      <c r="T27" s="11">
        <v>1013.6</v>
      </c>
      <c r="U27" s="9"/>
      <c r="AA27" s="10"/>
    </row>
    <row r="28" spans="1:27" x14ac:dyDescent="0.25">
      <c r="A28" s="8">
        <v>26</v>
      </c>
      <c r="B28" s="9">
        <v>9.9</v>
      </c>
      <c r="C28" s="9">
        <v>-0.6</v>
      </c>
      <c r="D28">
        <v>2.6</v>
      </c>
      <c r="E28" s="9">
        <v>-3.8</v>
      </c>
      <c r="F28" s="9">
        <v>-2.2000000000000002</v>
      </c>
      <c r="G28" s="9">
        <v>8.6874999999999982</v>
      </c>
      <c r="H28" s="9">
        <v>8.5999999999999961</v>
      </c>
      <c r="I28" s="9">
        <v>2.0093750000000004</v>
      </c>
      <c r="J28" t="s">
        <v>28</v>
      </c>
      <c r="K28">
        <v>2.7</v>
      </c>
      <c r="L28" s="9">
        <v>5.7</v>
      </c>
      <c r="M28" s="9">
        <v>64.833333333333329</v>
      </c>
      <c r="N28" s="9">
        <v>8.9</v>
      </c>
      <c r="O28" s="10">
        <v>0.42708333333333331</v>
      </c>
      <c r="P28" t="s">
        <v>25</v>
      </c>
      <c r="Q28" s="9">
        <v>5.4</v>
      </c>
      <c r="R28" s="9">
        <v>4.9958333333333327</v>
      </c>
      <c r="S28" s="9">
        <v>1020.5</v>
      </c>
      <c r="T28" s="11">
        <v>1017.9</v>
      </c>
      <c r="U28" s="9"/>
      <c r="AA28" s="10"/>
    </row>
    <row r="29" spans="1:27" x14ac:dyDescent="0.25">
      <c r="A29" s="8">
        <v>27</v>
      </c>
      <c r="B29" s="9">
        <v>13.8</v>
      </c>
      <c r="C29" s="9">
        <v>5.7</v>
      </c>
      <c r="D29">
        <v>0</v>
      </c>
      <c r="E29" s="9">
        <v>4.9000000000000004</v>
      </c>
      <c r="F29" s="9">
        <v>5.8</v>
      </c>
      <c r="G29" s="9">
        <v>8.7874999999999996</v>
      </c>
      <c r="H29" s="9">
        <v>8.5999999999999961</v>
      </c>
      <c r="I29" s="9">
        <v>2.0552083333333324</v>
      </c>
      <c r="J29" t="s">
        <v>25</v>
      </c>
      <c r="K29">
        <v>2.7</v>
      </c>
      <c r="L29" s="9">
        <v>8.6</v>
      </c>
      <c r="M29" s="9">
        <v>75.641666666666666</v>
      </c>
      <c r="N29" s="9">
        <v>13</v>
      </c>
      <c r="O29" s="10">
        <v>0.64583333333333337</v>
      </c>
      <c r="P29" t="s">
        <v>27</v>
      </c>
      <c r="Q29" s="9">
        <v>3</v>
      </c>
      <c r="R29" s="9">
        <v>7.8458333333333323</v>
      </c>
      <c r="S29" s="9">
        <v>1012.8</v>
      </c>
      <c r="T29" s="11">
        <v>1015.1</v>
      </c>
      <c r="U29" s="9"/>
      <c r="AA29" s="10"/>
    </row>
    <row r="30" spans="1:27" x14ac:dyDescent="0.25">
      <c r="A30" s="8">
        <v>28</v>
      </c>
      <c r="B30" s="9">
        <v>11</v>
      </c>
      <c r="C30" s="9">
        <v>3.3</v>
      </c>
      <c r="D30">
        <v>0.2</v>
      </c>
      <c r="E30" s="9">
        <v>1.3</v>
      </c>
      <c r="F30" s="9">
        <v>1.4</v>
      </c>
      <c r="G30" s="9">
        <v>8.85</v>
      </c>
      <c r="H30" s="9">
        <v>8.5999999999999961</v>
      </c>
      <c r="I30" s="9">
        <v>3.8250000000000028</v>
      </c>
      <c r="J30" t="s">
        <v>25</v>
      </c>
      <c r="K30">
        <v>5.4</v>
      </c>
      <c r="L30" s="9">
        <v>5.2</v>
      </c>
      <c r="M30" s="9">
        <v>67.683333333333337</v>
      </c>
      <c r="N30" s="9">
        <v>16.100000000000001</v>
      </c>
      <c r="O30" s="10">
        <v>0.34375</v>
      </c>
      <c r="P30" t="s">
        <v>25</v>
      </c>
      <c r="Q30" s="9">
        <v>6.1000000000000005</v>
      </c>
      <c r="R30" s="9">
        <v>5.5375000000000005</v>
      </c>
      <c r="S30" s="9">
        <v>1017.1</v>
      </c>
      <c r="T30" s="11">
        <v>1026.4000000000001</v>
      </c>
      <c r="U30" s="9"/>
      <c r="AA30" s="10"/>
    </row>
    <row r="31" spans="1:27" x14ac:dyDescent="0.25">
      <c r="A31" s="8">
        <v>29</v>
      </c>
      <c r="B31" s="9">
        <v>12.5</v>
      </c>
      <c r="C31" s="9">
        <v>1.9</v>
      </c>
      <c r="D31">
        <v>2</v>
      </c>
      <c r="E31" s="9">
        <v>-1</v>
      </c>
      <c r="F31" s="9">
        <v>0.7</v>
      </c>
      <c r="G31" s="9">
        <v>8.5666666666666682</v>
      </c>
      <c r="H31" s="9">
        <v>8.5999999999999961</v>
      </c>
      <c r="I31" s="9">
        <v>3.6229166666666681</v>
      </c>
      <c r="J31" t="s">
        <v>27</v>
      </c>
      <c r="K31">
        <v>3.1</v>
      </c>
      <c r="L31" s="9">
        <v>6.9</v>
      </c>
      <c r="M31" s="9">
        <v>79.254166666666663</v>
      </c>
      <c r="N31" s="9">
        <v>20.100000000000001</v>
      </c>
      <c r="O31" s="10">
        <v>0.52083333333333337</v>
      </c>
      <c r="P31" t="s">
        <v>27</v>
      </c>
      <c r="Q31" s="9">
        <v>2.5999999999999996</v>
      </c>
      <c r="R31" s="9">
        <v>6.0249999999999995</v>
      </c>
      <c r="S31" s="9">
        <v>1018.6</v>
      </c>
      <c r="T31" s="11">
        <v>1013.3</v>
      </c>
      <c r="U31" s="9"/>
      <c r="AA31" s="10"/>
    </row>
    <row r="32" spans="1:27" x14ac:dyDescent="0.25">
      <c r="A32" s="8">
        <v>30</v>
      </c>
      <c r="B32" s="9">
        <v>13.7</v>
      </c>
      <c r="C32" s="9">
        <v>4</v>
      </c>
      <c r="D32">
        <v>0</v>
      </c>
      <c r="E32" s="9">
        <v>2.2999999999999998</v>
      </c>
      <c r="F32" s="9">
        <v>1.5</v>
      </c>
      <c r="G32" s="9">
        <v>8.3624999999999989</v>
      </c>
      <c r="H32" s="9">
        <v>8.5958333333333297</v>
      </c>
      <c r="I32" s="9">
        <v>3.6906250000000007</v>
      </c>
      <c r="J32" t="s">
        <v>25</v>
      </c>
      <c r="K32">
        <v>4</v>
      </c>
      <c r="L32" s="9">
        <v>8.5</v>
      </c>
      <c r="M32" s="9">
        <v>68.25833333333334</v>
      </c>
      <c r="N32" s="9">
        <v>16.100000000000001</v>
      </c>
      <c r="O32" s="10">
        <v>0.53125</v>
      </c>
      <c r="P32" t="s">
        <v>25</v>
      </c>
      <c r="Q32" s="9">
        <v>7.5</v>
      </c>
      <c r="R32" s="9">
        <v>7.7124999999999986</v>
      </c>
      <c r="S32" s="9">
        <v>1018.5</v>
      </c>
      <c r="T32" s="11">
        <v>1025.0999999999999</v>
      </c>
      <c r="U32" s="9"/>
      <c r="AA32" s="10"/>
    </row>
    <row r="33" spans="1:28" x14ac:dyDescent="0.25">
      <c r="A33" s="8">
        <v>31</v>
      </c>
      <c r="B33" s="9">
        <v>16.7</v>
      </c>
      <c r="C33" s="9">
        <v>7.4</v>
      </c>
      <c r="D33">
        <v>0</v>
      </c>
      <c r="E33" s="9">
        <v>6</v>
      </c>
      <c r="F33" s="9">
        <v>7.3</v>
      </c>
      <c r="G33" s="9">
        <v>8.9375</v>
      </c>
      <c r="H33" s="9">
        <v>8.5249999999999986</v>
      </c>
      <c r="I33" s="9">
        <v>1.9583333333333348</v>
      </c>
      <c r="J33" t="s">
        <v>25</v>
      </c>
      <c r="K33">
        <v>3.1</v>
      </c>
      <c r="L33" s="9">
        <v>13.5</v>
      </c>
      <c r="M33" s="9">
        <v>73.61666666666666</v>
      </c>
      <c r="N33" s="9">
        <v>10.3</v>
      </c>
      <c r="O33" s="10">
        <v>0.40625</v>
      </c>
      <c r="P33" t="s">
        <v>28</v>
      </c>
      <c r="Q33" s="9">
        <v>3.8000000000000003</v>
      </c>
      <c r="R33" s="9">
        <v>11.734782608695651</v>
      </c>
      <c r="S33" s="9">
        <v>1026.3</v>
      </c>
      <c r="T33" s="11">
        <v>1026.5999999999999</v>
      </c>
      <c r="U33" s="9"/>
      <c r="AA33" s="10"/>
    </row>
    <row r="34" spans="1:28" x14ac:dyDescent="0.25">
      <c r="A34" s="13" t="s">
        <v>20</v>
      </c>
      <c r="B34" s="14">
        <f>AVERAGE(B3:B33)</f>
        <v>11.96774193548387</v>
      </c>
      <c r="C34" s="14">
        <f>AVERAGE(C3:C33)</f>
        <v>3.4096774193548396</v>
      </c>
      <c r="D34" s="14">
        <f>SUM(D3:D33)</f>
        <v>44.6</v>
      </c>
      <c r="E34" s="14">
        <f>AVERAGE(E3:E33)</f>
        <v>2.1225806451612903</v>
      </c>
      <c r="F34" s="14">
        <f>AVERAGE(F3:F33)</f>
        <v>2.9322580645161298</v>
      </c>
      <c r="G34" s="14">
        <f>AVERAGE(G3:G33)</f>
        <v>8.1422043010752692</v>
      </c>
      <c r="H34" s="14">
        <f>AVERAGE(H3:H33)</f>
        <v>7.9991935483870966</v>
      </c>
      <c r="I34" s="14">
        <f>AVERAGE(I3:I33)</f>
        <v>1.9224126344086023</v>
      </c>
      <c r="J34" s="14"/>
      <c r="K34" s="14"/>
      <c r="L34" s="15">
        <f>AVERAGE(L3:L33)</f>
        <v>6.8451612903225794</v>
      </c>
      <c r="M34" s="14">
        <f>AVERAGE(M3:M33)</f>
        <v>78.982930107526897</v>
      </c>
      <c r="N34" s="14">
        <f>MAX(N3:N33)</f>
        <v>20.100000000000001</v>
      </c>
      <c r="O34" s="16"/>
      <c r="P34" s="17"/>
      <c r="Q34" s="18">
        <v>145.5</v>
      </c>
      <c r="R34" s="19">
        <f>AVERAGE(R3:R33)</f>
        <v>7.3280037400654514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16.899999999999999</v>
      </c>
      <c r="C35" s="14">
        <f>MIN(C3:C33)</f>
        <v>-2.4</v>
      </c>
      <c r="D35" s="14">
        <f>MAX(D3:D33)</f>
        <v>15.2</v>
      </c>
      <c r="E35" s="14">
        <f>MIN(E3:E33)</f>
        <v>-4.7</v>
      </c>
      <c r="F35" s="14">
        <f>MIN(F3:F33)</f>
        <v>-3.1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9.6</v>
      </c>
      <c r="R35" s="19">
        <f>MIN(R3:R33)</f>
        <v>3.9208333333333329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7.6887096774193546</v>
      </c>
      <c r="C37">
        <f>COUNTIF(C3:C33,"&lt;0")</f>
        <v>2</v>
      </c>
      <c r="D37">
        <f>COUNTIF(D3:D33,"&gt;0.1")</f>
        <v>10</v>
      </c>
      <c r="E37">
        <f>COUNTIF(E3:E33,"&lt;0")</f>
        <v>10</v>
      </c>
      <c r="Q37">
        <f>COUNTIF(Q3:Q33,"&lt;0.05")</f>
        <v>1</v>
      </c>
      <c r="AB37" s="10"/>
    </row>
    <row r="38" spans="1:28" x14ac:dyDescent="0.25">
      <c r="D38">
        <f>COUNTIF(D3:D33,"&gt;0.9")</f>
        <v>7</v>
      </c>
    </row>
    <row r="39" spans="1:28" x14ac:dyDescent="0.25">
      <c r="Q39" t="s">
        <v>22</v>
      </c>
    </row>
    <row r="41" spans="1:28" x14ac:dyDescent="0.25">
      <c r="Q41" s="9">
        <f>SUM(Q3:Q33)</f>
        <v>130.6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F12B-A7B4-483F-981C-9E0BC52A8566}">
  <sheetPr>
    <pageSetUpPr fitToPage="1"/>
  </sheetPr>
  <dimension ref="A1:AB41"/>
  <sheetViews>
    <sheetView topLeftCell="A5"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14.2</v>
      </c>
      <c r="C3" s="9">
        <v>8.9</v>
      </c>
      <c r="D3">
        <v>0.2</v>
      </c>
      <c r="E3" s="9">
        <v>8.5</v>
      </c>
      <c r="F3" s="9">
        <v>9</v>
      </c>
      <c r="G3" s="9">
        <v>9.6083333333333325</v>
      </c>
      <c r="H3" s="9">
        <v>8.5749999999999975</v>
      </c>
      <c r="I3" s="9">
        <v>1.875</v>
      </c>
      <c r="J3" t="s">
        <v>25</v>
      </c>
      <c r="K3">
        <v>0.9</v>
      </c>
      <c r="L3" s="9">
        <v>9.8000000000000007</v>
      </c>
      <c r="M3" s="9">
        <v>75.566666666666677</v>
      </c>
      <c r="N3" s="9">
        <v>10.7</v>
      </c>
      <c r="O3" s="10">
        <v>0.85416666666666663</v>
      </c>
      <c r="P3" t="s">
        <v>38</v>
      </c>
      <c r="Q3" s="9">
        <v>2</v>
      </c>
      <c r="R3" s="9">
        <v>9.6916666666666647</v>
      </c>
      <c r="S3" s="9">
        <v>1022.1</v>
      </c>
      <c r="T3" s="11">
        <v>1018.6</v>
      </c>
      <c r="U3" s="9"/>
      <c r="V3" s="9"/>
      <c r="W3" s="9"/>
      <c r="AA3" s="10"/>
    </row>
    <row r="4" spans="1:27" x14ac:dyDescent="0.25">
      <c r="A4" s="8">
        <v>2</v>
      </c>
      <c r="B4" s="9">
        <v>10.8</v>
      </c>
      <c r="C4" s="9">
        <v>0.7</v>
      </c>
      <c r="D4">
        <v>0.2</v>
      </c>
      <c r="E4" s="9">
        <v>-1.6</v>
      </c>
      <c r="F4" s="9">
        <v>0.5</v>
      </c>
      <c r="G4" s="9">
        <v>9.6791666666666671</v>
      </c>
      <c r="H4" s="9">
        <v>8.7041666666666675</v>
      </c>
      <c r="I4" s="9">
        <v>1.1937500000000003</v>
      </c>
      <c r="J4" t="s">
        <v>28</v>
      </c>
      <c r="K4">
        <v>0.9</v>
      </c>
      <c r="L4" s="9">
        <v>6.4</v>
      </c>
      <c r="M4" s="9">
        <v>70.270833333333329</v>
      </c>
      <c r="N4" s="9">
        <v>6.7</v>
      </c>
      <c r="O4" s="10">
        <v>0.83333333333333337</v>
      </c>
      <c r="P4" t="s">
        <v>25</v>
      </c>
      <c r="Q4" s="9">
        <v>8.6999999999999993</v>
      </c>
      <c r="R4" s="9">
        <v>6.2375000000000007</v>
      </c>
      <c r="S4" s="9">
        <v>1021.4</v>
      </c>
      <c r="T4" s="11">
        <v>1012.8</v>
      </c>
      <c r="U4" s="9"/>
      <c r="AA4" s="10"/>
    </row>
    <row r="5" spans="1:27" x14ac:dyDescent="0.25">
      <c r="A5" s="8">
        <v>3</v>
      </c>
      <c r="B5" s="9">
        <v>14.5</v>
      </c>
      <c r="C5" s="9">
        <v>5.0999999999999996</v>
      </c>
      <c r="D5">
        <v>0</v>
      </c>
      <c r="E5" s="9">
        <v>4</v>
      </c>
      <c r="F5" s="9">
        <v>5.5</v>
      </c>
      <c r="G5" s="9">
        <v>9.8208333333333346</v>
      </c>
      <c r="H5" s="9">
        <v>8.845833333333335</v>
      </c>
      <c r="I5" s="9">
        <v>3.2406250000000001</v>
      </c>
      <c r="J5" t="s">
        <v>27</v>
      </c>
      <c r="K5">
        <v>1.3</v>
      </c>
      <c r="L5" s="9">
        <v>10.199999999999999</v>
      </c>
      <c r="M5" s="9">
        <v>74.854166666666671</v>
      </c>
      <c r="N5" s="9">
        <v>17.899999999999999</v>
      </c>
      <c r="O5" s="10">
        <v>0.61458333333333337</v>
      </c>
      <c r="P5" t="s">
        <v>28</v>
      </c>
      <c r="Q5" s="9">
        <v>4.5</v>
      </c>
      <c r="R5" s="9">
        <v>8.5750000000000011</v>
      </c>
      <c r="S5" s="9">
        <v>1000</v>
      </c>
      <c r="T5" s="11">
        <v>1007</v>
      </c>
      <c r="U5" s="9"/>
      <c r="AA5" s="10"/>
    </row>
    <row r="6" spans="1:27" x14ac:dyDescent="0.25">
      <c r="A6" s="8">
        <v>4</v>
      </c>
      <c r="B6" s="9">
        <v>11.7</v>
      </c>
      <c r="C6" s="9">
        <v>2</v>
      </c>
      <c r="D6">
        <v>3.8</v>
      </c>
      <c r="E6" s="9">
        <v>-1.2</v>
      </c>
      <c r="F6" s="9">
        <v>0.3</v>
      </c>
      <c r="G6" s="9">
        <v>9.4708333333333385</v>
      </c>
      <c r="H6" s="9">
        <v>8.9250000000000025</v>
      </c>
      <c r="I6" s="9">
        <v>2.1916666666666655</v>
      </c>
      <c r="J6" t="s">
        <v>32</v>
      </c>
      <c r="K6">
        <v>0.4</v>
      </c>
      <c r="L6" s="9">
        <v>6.1</v>
      </c>
      <c r="M6" s="9">
        <v>74.570833333333326</v>
      </c>
      <c r="N6" s="9">
        <v>25</v>
      </c>
      <c r="O6" s="10">
        <v>0.94791666666666663</v>
      </c>
      <c r="P6" t="s">
        <v>25</v>
      </c>
      <c r="Q6" s="9">
        <v>1.2</v>
      </c>
      <c r="R6" s="9">
        <v>7.2</v>
      </c>
      <c r="S6" s="9">
        <v>1012.1</v>
      </c>
      <c r="T6" s="11">
        <v>990.1</v>
      </c>
      <c r="U6" s="9"/>
      <c r="AA6" s="10"/>
    </row>
    <row r="7" spans="1:27" x14ac:dyDescent="0.25">
      <c r="A7" s="8">
        <v>5</v>
      </c>
      <c r="B7" s="9">
        <v>9.8000000000000007</v>
      </c>
      <c r="C7" s="9">
        <v>4.5</v>
      </c>
      <c r="D7">
        <v>0</v>
      </c>
      <c r="E7" s="9">
        <v>2.8</v>
      </c>
      <c r="F7" s="9">
        <v>2.2999999999999998</v>
      </c>
      <c r="G7" s="9">
        <v>9.1249999999999982</v>
      </c>
      <c r="H7" s="9">
        <v>9</v>
      </c>
      <c r="I7" s="9">
        <v>5.1197916666666661</v>
      </c>
      <c r="J7" t="s">
        <v>27</v>
      </c>
      <c r="K7">
        <v>4</v>
      </c>
      <c r="L7" s="9">
        <v>5.8</v>
      </c>
      <c r="M7" s="9">
        <v>64.550000000000011</v>
      </c>
      <c r="N7" s="9">
        <v>25.5</v>
      </c>
      <c r="O7" s="10">
        <v>7.2916666666666671E-2</v>
      </c>
      <c r="P7" t="s">
        <v>25</v>
      </c>
      <c r="Q7" s="9">
        <v>9.4</v>
      </c>
      <c r="R7" s="9">
        <v>6.0874999999999995</v>
      </c>
      <c r="S7" s="9">
        <v>1006.7</v>
      </c>
      <c r="T7" s="12">
        <v>1020.1</v>
      </c>
      <c r="U7" s="9"/>
      <c r="AA7" s="10"/>
    </row>
    <row r="8" spans="1:27" x14ac:dyDescent="0.25">
      <c r="A8" s="8">
        <v>6</v>
      </c>
      <c r="B8" s="9">
        <v>14.1</v>
      </c>
      <c r="C8" s="9">
        <v>1</v>
      </c>
      <c r="D8">
        <v>0</v>
      </c>
      <c r="E8" s="9">
        <v>-1.6</v>
      </c>
      <c r="F8" s="9">
        <v>0.1</v>
      </c>
      <c r="G8" s="9">
        <v>9.0291666666666668</v>
      </c>
      <c r="H8" s="9">
        <v>8.9958333333333336</v>
      </c>
      <c r="I8" s="9">
        <v>0.88333333333333364</v>
      </c>
      <c r="J8" t="s">
        <v>27</v>
      </c>
      <c r="K8">
        <v>0.9</v>
      </c>
      <c r="L8" s="9">
        <v>7.1</v>
      </c>
      <c r="M8" s="9">
        <v>67.3125</v>
      </c>
      <c r="N8" s="9">
        <v>6.3</v>
      </c>
      <c r="O8" s="10">
        <v>0.5</v>
      </c>
      <c r="P8" t="s">
        <v>30</v>
      </c>
      <c r="Q8" s="9">
        <v>10.3</v>
      </c>
      <c r="R8" s="9">
        <v>7.7666666666666648</v>
      </c>
      <c r="S8" s="9">
        <v>1024.4000000000001</v>
      </c>
      <c r="T8" s="11">
        <v>1023</v>
      </c>
      <c r="U8" s="9"/>
      <c r="AA8" s="10"/>
    </row>
    <row r="9" spans="1:27" x14ac:dyDescent="0.25">
      <c r="A9" s="8">
        <v>7</v>
      </c>
      <c r="B9" s="9">
        <v>17.5</v>
      </c>
      <c r="C9" s="9">
        <v>3.9</v>
      </c>
      <c r="D9">
        <v>0</v>
      </c>
      <c r="E9" s="9">
        <v>2.1</v>
      </c>
      <c r="F9" s="9">
        <v>2.8</v>
      </c>
      <c r="G9" s="9">
        <v>9.4958333333333353</v>
      </c>
      <c r="H9" s="9">
        <v>8.9666666666666668</v>
      </c>
      <c r="I9" s="9">
        <v>1.1114583333333339</v>
      </c>
      <c r="J9" t="s">
        <v>32</v>
      </c>
      <c r="K9">
        <v>1.8</v>
      </c>
      <c r="L9" s="9">
        <v>9.1</v>
      </c>
      <c r="M9" s="9">
        <v>64.808333333333323</v>
      </c>
      <c r="N9" s="9">
        <v>8.5</v>
      </c>
      <c r="O9" s="10">
        <v>0.42708333333333331</v>
      </c>
      <c r="P9" t="s">
        <v>34</v>
      </c>
      <c r="Q9" s="9">
        <v>9.1</v>
      </c>
      <c r="R9" s="9">
        <v>10.312499999999998</v>
      </c>
      <c r="S9" s="9">
        <v>1023.2</v>
      </c>
      <c r="T9" s="11">
        <v>1021.7</v>
      </c>
      <c r="U9" s="9"/>
      <c r="AA9" s="10"/>
    </row>
    <row r="10" spans="1:27" x14ac:dyDescent="0.25">
      <c r="A10" s="8">
        <v>8</v>
      </c>
      <c r="B10" s="9">
        <v>20.6</v>
      </c>
      <c r="C10" s="9">
        <v>6.6</v>
      </c>
      <c r="D10">
        <v>0</v>
      </c>
      <c r="E10" s="9">
        <v>5.4</v>
      </c>
      <c r="F10" s="9">
        <v>6.3</v>
      </c>
      <c r="G10" s="9">
        <v>10.125000000000002</v>
      </c>
      <c r="H10" s="9">
        <v>8.9916666666666671</v>
      </c>
      <c r="I10" s="9">
        <v>1.1104166666666666</v>
      </c>
      <c r="J10" t="s">
        <v>27</v>
      </c>
      <c r="K10">
        <v>1.3</v>
      </c>
      <c r="L10" s="9">
        <v>10.5</v>
      </c>
      <c r="M10" s="9">
        <v>70.074999999999989</v>
      </c>
      <c r="N10" s="9">
        <v>7.6</v>
      </c>
      <c r="O10" s="10">
        <v>0.63541666666666663</v>
      </c>
      <c r="P10" t="s">
        <v>27</v>
      </c>
      <c r="Q10" s="9">
        <v>9.3000000000000007</v>
      </c>
      <c r="R10" s="9">
        <v>13.345833333333339</v>
      </c>
      <c r="S10" s="9">
        <v>1021.9</v>
      </c>
      <c r="T10" s="11">
        <v>1018.7</v>
      </c>
      <c r="U10" s="9"/>
      <c r="AA10" s="10"/>
    </row>
    <row r="11" spans="1:27" x14ac:dyDescent="0.25">
      <c r="A11" s="8">
        <v>9</v>
      </c>
      <c r="B11" s="9">
        <v>12.4</v>
      </c>
      <c r="C11" s="9">
        <v>9.6</v>
      </c>
      <c r="D11">
        <v>0</v>
      </c>
      <c r="E11" s="9">
        <v>6.6</v>
      </c>
      <c r="F11" s="9">
        <v>8.1</v>
      </c>
      <c r="G11" s="9">
        <v>10.762499999999998</v>
      </c>
      <c r="H11" s="9">
        <v>9.1166666666666618</v>
      </c>
      <c r="I11" s="9">
        <v>2.2989583333333328</v>
      </c>
      <c r="J11" t="s">
        <v>27</v>
      </c>
      <c r="K11">
        <v>0.9</v>
      </c>
      <c r="L11" s="9">
        <v>11.7</v>
      </c>
      <c r="M11" s="9">
        <v>77.454166666666666</v>
      </c>
      <c r="N11" s="9">
        <v>13.9</v>
      </c>
      <c r="O11" s="10">
        <v>0.96875</v>
      </c>
      <c r="P11" t="s">
        <v>25</v>
      </c>
      <c r="Q11" s="9">
        <v>1.7</v>
      </c>
      <c r="R11" s="9">
        <v>9.2416666666666671</v>
      </c>
      <c r="S11" s="9">
        <v>1012.4</v>
      </c>
      <c r="T11" s="11">
        <v>1013.3</v>
      </c>
      <c r="U11" s="9"/>
      <c r="AA11" s="10"/>
    </row>
    <row r="12" spans="1:27" x14ac:dyDescent="0.25">
      <c r="A12" s="8">
        <v>10</v>
      </c>
      <c r="B12" s="9">
        <v>11.2</v>
      </c>
      <c r="C12" s="9">
        <v>3.2</v>
      </c>
      <c r="D12">
        <v>1.6</v>
      </c>
      <c r="E12" s="9">
        <v>0.9</v>
      </c>
      <c r="F12" s="9">
        <v>1.3</v>
      </c>
      <c r="G12" s="9">
        <v>10.362499999999999</v>
      </c>
      <c r="H12" s="9">
        <v>9.2833333333333368</v>
      </c>
      <c r="I12" s="9">
        <v>2.006250000000005</v>
      </c>
      <c r="J12" t="s">
        <v>25</v>
      </c>
      <c r="K12">
        <v>2.2000000000000002</v>
      </c>
      <c r="L12" s="9">
        <v>8.6</v>
      </c>
      <c r="M12" s="9">
        <v>60.349999999999994</v>
      </c>
      <c r="N12" s="9">
        <v>14.3</v>
      </c>
      <c r="O12" s="10">
        <v>0.10416666666666667</v>
      </c>
      <c r="P12" t="s">
        <v>25</v>
      </c>
      <c r="Q12" s="9">
        <v>7.9</v>
      </c>
      <c r="R12" s="9">
        <v>7.4583333333333357</v>
      </c>
      <c r="S12" s="9">
        <v>1016.8</v>
      </c>
      <c r="T12" s="11">
        <v>1007.8</v>
      </c>
      <c r="U12" s="9"/>
      <c r="AA12" s="10"/>
    </row>
    <row r="13" spans="1:27" x14ac:dyDescent="0.25">
      <c r="A13" s="8">
        <v>11</v>
      </c>
      <c r="B13" s="9">
        <v>10.8</v>
      </c>
      <c r="C13" s="9">
        <v>4.8</v>
      </c>
      <c r="D13">
        <v>0.8</v>
      </c>
      <c r="E13" s="9">
        <v>5</v>
      </c>
      <c r="F13" s="9">
        <v>6</v>
      </c>
      <c r="G13" s="9">
        <v>10.258333333333329</v>
      </c>
      <c r="H13" s="9">
        <v>9.4000000000000039</v>
      </c>
      <c r="I13" s="9">
        <v>2.5968749999999998</v>
      </c>
      <c r="J13" t="s">
        <v>27</v>
      </c>
      <c r="K13">
        <v>2.2000000000000002</v>
      </c>
      <c r="L13" s="9">
        <v>5</v>
      </c>
      <c r="M13" s="9">
        <v>69.991666666666674</v>
      </c>
      <c r="N13" s="9">
        <v>16.100000000000001</v>
      </c>
      <c r="O13" s="10">
        <v>0.61458333333333337</v>
      </c>
      <c r="P13" t="s">
        <v>25</v>
      </c>
      <c r="Q13" s="9">
        <v>4.0999999999999996</v>
      </c>
      <c r="R13" s="9">
        <v>7.1541666666666659</v>
      </c>
      <c r="S13" s="9">
        <v>998.4</v>
      </c>
      <c r="T13" s="11">
        <v>997</v>
      </c>
      <c r="U13" s="9"/>
      <c r="AA13" s="10"/>
    </row>
    <row r="14" spans="1:27" x14ac:dyDescent="0.25">
      <c r="A14" s="8">
        <v>12</v>
      </c>
      <c r="B14" s="9">
        <v>12</v>
      </c>
      <c r="C14" s="9">
        <v>4.7</v>
      </c>
      <c r="D14">
        <v>0.8</v>
      </c>
      <c r="E14" s="9">
        <v>3.8</v>
      </c>
      <c r="F14" s="9">
        <v>4.5</v>
      </c>
      <c r="G14" s="9">
        <v>9.9875000000000025</v>
      </c>
      <c r="H14" s="9">
        <v>9.4458333333333346</v>
      </c>
      <c r="I14" s="9">
        <v>2.5374999999999996</v>
      </c>
      <c r="J14" t="s">
        <v>27</v>
      </c>
      <c r="K14">
        <v>4.9000000000000004</v>
      </c>
      <c r="L14" s="11">
        <v>9.1</v>
      </c>
      <c r="M14" s="9">
        <v>72.291666666666671</v>
      </c>
      <c r="N14" s="9">
        <v>15.6</v>
      </c>
      <c r="O14" s="10">
        <v>0.40625</v>
      </c>
      <c r="P14" t="s">
        <v>27</v>
      </c>
      <c r="Q14" s="9">
        <v>6.4</v>
      </c>
      <c r="R14" s="9">
        <v>8.5625</v>
      </c>
      <c r="S14" s="9">
        <v>999.7</v>
      </c>
      <c r="T14" s="11">
        <v>1008.4</v>
      </c>
      <c r="U14" s="9"/>
      <c r="AA14" s="10"/>
    </row>
    <row r="15" spans="1:27" x14ac:dyDescent="0.25">
      <c r="A15" s="8">
        <v>13</v>
      </c>
      <c r="B15" s="9">
        <v>13.5</v>
      </c>
      <c r="C15" s="9">
        <v>0.5</v>
      </c>
      <c r="D15">
        <v>0</v>
      </c>
      <c r="E15" s="9">
        <v>-1.7</v>
      </c>
      <c r="F15" s="9">
        <v>0.2</v>
      </c>
      <c r="G15" s="9">
        <v>10.008333333333335</v>
      </c>
      <c r="H15" s="9">
        <v>9.4749999999999996</v>
      </c>
      <c r="I15" s="9">
        <v>0.71770833333333373</v>
      </c>
      <c r="J15" t="s">
        <v>27</v>
      </c>
      <c r="K15">
        <v>0.9</v>
      </c>
      <c r="L15" s="9">
        <v>8.5</v>
      </c>
      <c r="M15" s="9">
        <v>76.79583333333332</v>
      </c>
      <c r="N15" s="9">
        <v>6.7</v>
      </c>
      <c r="O15" s="10">
        <v>0.54166666666666663</v>
      </c>
      <c r="P15" t="s">
        <v>34</v>
      </c>
      <c r="Q15" s="9">
        <v>8.8000000000000007</v>
      </c>
      <c r="R15" s="9">
        <v>6.7958333333333343</v>
      </c>
      <c r="S15" s="9">
        <v>1012.2</v>
      </c>
      <c r="T15" s="11">
        <v>1013.2</v>
      </c>
      <c r="U15" s="9"/>
      <c r="AA15" s="10"/>
    </row>
    <row r="16" spans="1:27" x14ac:dyDescent="0.25">
      <c r="A16" s="8">
        <v>14</v>
      </c>
      <c r="B16" s="9">
        <v>14.1</v>
      </c>
      <c r="C16" s="9">
        <v>-1.1000000000000001</v>
      </c>
      <c r="D16">
        <v>0.8</v>
      </c>
      <c r="E16" s="9">
        <v>-3.6</v>
      </c>
      <c r="F16" s="9">
        <v>0</v>
      </c>
      <c r="G16" s="9">
        <v>10.1625</v>
      </c>
      <c r="H16" s="9">
        <v>9.5</v>
      </c>
      <c r="I16" s="9">
        <v>0.78645833333333304</v>
      </c>
      <c r="J16" t="s">
        <v>32</v>
      </c>
      <c r="K16">
        <v>1.3</v>
      </c>
      <c r="L16" s="9">
        <v>9.1999999999999993</v>
      </c>
      <c r="M16" s="9">
        <v>75.716666666666654</v>
      </c>
      <c r="N16" s="9">
        <v>8.9</v>
      </c>
      <c r="O16" s="10">
        <v>0.45833333333333331</v>
      </c>
      <c r="P16" t="s">
        <v>30</v>
      </c>
      <c r="Q16" s="9">
        <v>5</v>
      </c>
      <c r="R16" s="9">
        <v>8.4625000000000004</v>
      </c>
      <c r="S16" s="9">
        <v>1015.4</v>
      </c>
      <c r="T16" s="11">
        <v>1012.7</v>
      </c>
      <c r="U16" s="9"/>
      <c r="AA16" s="10"/>
    </row>
    <row r="17" spans="1:27" x14ac:dyDescent="0.25">
      <c r="A17" s="8">
        <v>15</v>
      </c>
      <c r="B17" s="9">
        <v>17.7</v>
      </c>
      <c r="C17" s="9">
        <v>9</v>
      </c>
      <c r="D17">
        <v>8.8000000000000007</v>
      </c>
      <c r="E17" s="9">
        <v>10.199999999999999</v>
      </c>
      <c r="F17" s="9">
        <v>10.7</v>
      </c>
      <c r="G17" s="9">
        <v>10.554166666666669</v>
      </c>
      <c r="H17" s="9">
        <v>9.5333333333333314</v>
      </c>
      <c r="I17" s="9">
        <v>1.4520833333333345</v>
      </c>
      <c r="J17" t="s">
        <v>27</v>
      </c>
      <c r="K17">
        <v>1.8</v>
      </c>
      <c r="L17" s="9">
        <v>13.1</v>
      </c>
      <c r="M17" s="9">
        <v>85.545833333333334</v>
      </c>
      <c r="N17" s="9">
        <v>9.8000000000000007</v>
      </c>
      <c r="O17" s="10">
        <v>0.72916666666666663</v>
      </c>
      <c r="P17" t="s">
        <v>25</v>
      </c>
      <c r="Q17" s="9">
        <v>1.6</v>
      </c>
      <c r="R17" s="9">
        <v>11.87916666666667</v>
      </c>
      <c r="S17" s="9">
        <v>1009</v>
      </c>
      <c r="T17" s="11">
        <v>1007.5</v>
      </c>
      <c r="U17" s="9"/>
      <c r="AA17" s="10"/>
    </row>
    <row r="18" spans="1:27" x14ac:dyDescent="0.25">
      <c r="A18" s="8">
        <v>16</v>
      </c>
      <c r="B18" s="9">
        <v>14.5</v>
      </c>
      <c r="C18" s="9">
        <v>7.8</v>
      </c>
      <c r="D18">
        <v>1.4</v>
      </c>
      <c r="E18" s="9">
        <v>6</v>
      </c>
      <c r="F18" s="9">
        <v>6.8</v>
      </c>
      <c r="G18" s="9">
        <v>10.808333333333332</v>
      </c>
      <c r="H18" s="9">
        <v>9.6249999999999947</v>
      </c>
      <c r="I18" s="9">
        <v>2.1281249999999994</v>
      </c>
      <c r="J18" t="s">
        <v>25</v>
      </c>
      <c r="K18">
        <v>4.5</v>
      </c>
      <c r="L18" s="9">
        <v>11.4</v>
      </c>
      <c r="M18" s="9">
        <v>72.458333333333343</v>
      </c>
      <c r="N18" s="9">
        <v>13</v>
      </c>
      <c r="O18" s="10">
        <v>0.33333333333333331</v>
      </c>
      <c r="P18" t="s">
        <v>27</v>
      </c>
      <c r="Q18" s="9">
        <v>5.3</v>
      </c>
      <c r="R18" s="9">
        <v>10.862500000000002</v>
      </c>
      <c r="S18" s="9">
        <v>1011.7</v>
      </c>
      <c r="T18" s="11">
        <v>1015.4</v>
      </c>
      <c r="U18" s="9"/>
      <c r="AA18" s="10"/>
    </row>
    <row r="19" spans="1:27" x14ac:dyDescent="0.25">
      <c r="A19" s="8">
        <v>17</v>
      </c>
      <c r="B19" s="9">
        <v>14.6</v>
      </c>
      <c r="C19" s="9">
        <v>9.3000000000000007</v>
      </c>
      <c r="D19">
        <v>0.4</v>
      </c>
      <c r="E19" s="9">
        <v>8.5</v>
      </c>
      <c r="F19" s="9">
        <v>9</v>
      </c>
      <c r="G19" s="9">
        <v>10.950000000000003</v>
      </c>
      <c r="H19" s="9">
        <v>9.7041666666666639</v>
      </c>
      <c r="I19" s="9">
        <v>1.5229166666666671</v>
      </c>
      <c r="J19" t="s">
        <v>25</v>
      </c>
      <c r="K19">
        <v>0.9</v>
      </c>
      <c r="L19" s="9">
        <v>10.9</v>
      </c>
      <c r="M19" s="9">
        <v>79.433333333333323</v>
      </c>
      <c r="N19" s="9">
        <v>11.6</v>
      </c>
      <c r="O19" s="10">
        <v>0.75</v>
      </c>
      <c r="P19" t="s">
        <v>30</v>
      </c>
      <c r="Q19" s="9">
        <v>2.1</v>
      </c>
      <c r="R19" s="9">
        <v>10.833333333333334</v>
      </c>
      <c r="S19" s="9">
        <v>1012.8</v>
      </c>
      <c r="T19" s="11">
        <v>1014.2</v>
      </c>
      <c r="U19" s="9"/>
      <c r="AA19" s="10"/>
    </row>
    <row r="20" spans="1:27" x14ac:dyDescent="0.25">
      <c r="A20" s="8">
        <v>18</v>
      </c>
      <c r="B20" s="9">
        <v>15.6</v>
      </c>
      <c r="C20" s="9">
        <v>7</v>
      </c>
      <c r="D20">
        <v>0</v>
      </c>
      <c r="E20" s="9">
        <v>4.9000000000000004</v>
      </c>
      <c r="F20" s="9">
        <v>5.3</v>
      </c>
      <c r="G20" s="9">
        <v>10.887499999999998</v>
      </c>
      <c r="H20" s="9">
        <v>9.81666666666667</v>
      </c>
      <c r="I20" s="9">
        <v>2.3937499999999994</v>
      </c>
      <c r="J20" t="s">
        <v>27</v>
      </c>
      <c r="K20">
        <v>3.6</v>
      </c>
      <c r="L20" s="9">
        <v>11.4</v>
      </c>
      <c r="M20" s="9">
        <v>69.399999999999991</v>
      </c>
      <c r="N20" s="9">
        <v>14.3</v>
      </c>
      <c r="O20" s="10">
        <v>0.57291666666666663</v>
      </c>
      <c r="P20" t="s">
        <v>28</v>
      </c>
      <c r="Q20" s="9">
        <v>7.2</v>
      </c>
      <c r="R20" s="9">
        <v>10.045833333333333</v>
      </c>
      <c r="S20" s="9">
        <v>1016.7</v>
      </c>
      <c r="T20" s="11">
        <v>1022.3</v>
      </c>
      <c r="U20" s="9"/>
      <c r="AA20" s="10"/>
    </row>
    <row r="21" spans="1:27" x14ac:dyDescent="0.25">
      <c r="A21" s="8">
        <v>19</v>
      </c>
      <c r="B21" s="9">
        <v>14</v>
      </c>
      <c r="C21" s="9">
        <v>2.8</v>
      </c>
      <c r="D21">
        <v>0</v>
      </c>
      <c r="E21" s="9">
        <v>-0.4</v>
      </c>
      <c r="F21" s="9">
        <v>1.8</v>
      </c>
      <c r="G21" s="9">
        <v>10.987500000000002</v>
      </c>
      <c r="H21" s="9">
        <v>9.87916666666667</v>
      </c>
      <c r="I21" s="9">
        <v>1.5750000000000011</v>
      </c>
      <c r="J21" t="s">
        <v>26</v>
      </c>
      <c r="K21">
        <v>2.2000000000000002</v>
      </c>
      <c r="L21" s="9">
        <v>10.8</v>
      </c>
      <c r="M21" s="9">
        <v>68.79583333333332</v>
      </c>
      <c r="N21" s="9">
        <v>8</v>
      </c>
      <c r="O21" s="10">
        <v>1.0416666666666666E-2</v>
      </c>
      <c r="P21" t="s">
        <v>28</v>
      </c>
      <c r="Q21" s="9">
        <v>7.8</v>
      </c>
      <c r="R21" s="9">
        <v>7.55</v>
      </c>
      <c r="S21" s="9">
        <v>1025.4000000000001</v>
      </c>
      <c r="T21" s="11">
        <v>1025.4000000000001</v>
      </c>
      <c r="U21" s="9"/>
      <c r="AA21" s="10"/>
    </row>
    <row r="22" spans="1:27" x14ac:dyDescent="0.25">
      <c r="A22" s="8">
        <v>20</v>
      </c>
      <c r="B22" s="9">
        <v>12.9</v>
      </c>
      <c r="C22" s="9">
        <v>2.6</v>
      </c>
      <c r="D22">
        <v>2.2000000000000002</v>
      </c>
      <c r="E22" s="9">
        <v>0.3</v>
      </c>
      <c r="F22" s="9">
        <v>3.8</v>
      </c>
      <c r="G22" s="9">
        <v>11.079166666666667</v>
      </c>
      <c r="H22" s="9">
        <v>9.9375000000000018</v>
      </c>
      <c r="I22" s="9">
        <v>1.2958333333333341</v>
      </c>
      <c r="J22" t="s">
        <v>34</v>
      </c>
      <c r="K22">
        <v>0.9</v>
      </c>
      <c r="L22" s="9">
        <v>8.4</v>
      </c>
      <c r="M22" s="9">
        <v>79.25</v>
      </c>
      <c r="N22" s="9">
        <v>8</v>
      </c>
      <c r="O22" s="10">
        <v>0.63541666666666663</v>
      </c>
      <c r="P22" t="s">
        <v>29</v>
      </c>
      <c r="Q22" s="9">
        <v>7</v>
      </c>
      <c r="R22" s="9">
        <v>7.1000000000000005</v>
      </c>
      <c r="S22" s="9">
        <v>1025.2</v>
      </c>
      <c r="T22" s="11">
        <v>1028.4000000000001</v>
      </c>
      <c r="U22" s="9"/>
      <c r="AA22" s="10"/>
    </row>
    <row r="23" spans="1:27" x14ac:dyDescent="0.25">
      <c r="A23" s="8">
        <v>21</v>
      </c>
      <c r="B23" s="9">
        <v>12.9</v>
      </c>
      <c r="C23" s="9">
        <v>3.7</v>
      </c>
      <c r="D23">
        <v>0</v>
      </c>
      <c r="E23" s="9">
        <v>1.8</v>
      </c>
      <c r="F23" s="9">
        <v>5.9</v>
      </c>
      <c r="G23" s="9">
        <v>11.408333333333333</v>
      </c>
      <c r="H23" s="9">
        <v>10.008333333333333</v>
      </c>
      <c r="I23" s="9">
        <v>2.238541666666666</v>
      </c>
      <c r="J23" t="s">
        <v>29</v>
      </c>
      <c r="K23">
        <v>2.7</v>
      </c>
      <c r="L23" s="9">
        <v>8.1</v>
      </c>
      <c r="M23" s="9">
        <v>84.05416666666666</v>
      </c>
      <c r="N23" s="9">
        <v>8.9</v>
      </c>
      <c r="O23" s="10">
        <v>0.55208333333333337</v>
      </c>
      <c r="P23" t="s">
        <v>34</v>
      </c>
      <c r="Q23" s="9">
        <v>8.5</v>
      </c>
      <c r="R23" s="9">
        <v>7.8291666666666666</v>
      </c>
      <c r="S23" s="9">
        <v>1031.8</v>
      </c>
      <c r="T23" s="11">
        <v>1031.4000000000001</v>
      </c>
      <c r="U23" s="9"/>
      <c r="AA23" s="10"/>
    </row>
    <row r="24" spans="1:27" x14ac:dyDescent="0.25">
      <c r="A24" s="8">
        <v>22</v>
      </c>
      <c r="B24" s="9">
        <v>11.2</v>
      </c>
      <c r="C24" s="9">
        <v>4.2</v>
      </c>
      <c r="D24">
        <v>0</v>
      </c>
      <c r="E24" s="9">
        <v>1.5</v>
      </c>
      <c r="F24" s="9">
        <v>5.4</v>
      </c>
      <c r="G24" s="9">
        <v>11.637499999999998</v>
      </c>
      <c r="H24" s="9">
        <v>10.099999999999996</v>
      </c>
      <c r="I24" s="9">
        <v>2.3906249999999987</v>
      </c>
      <c r="J24" t="s">
        <v>38</v>
      </c>
      <c r="K24">
        <v>3.1</v>
      </c>
      <c r="L24" s="9">
        <v>7.8</v>
      </c>
      <c r="M24" s="9">
        <v>81.458333333333343</v>
      </c>
      <c r="N24" s="9">
        <v>8.5</v>
      </c>
      <c r="O24" s="10">
        <v>0.57291666666666663</v>
      </c>
      <c r="P24" t="s">
        <v>38</v>
      </c>
      <c r="Q24" s="9">
        <v>1.8</v>
      </c>
      <c r="R24" s="9">
        <v>7.1124999999999998</v>
      </c>
      <c r="S24" s="9">
        <v>1032.2</v>
      </c>
      <c r="T24" s="11">
        <v>1032.4000000000001</v>
      </c>
      <c r="U24" s="9"/>
      <c r="AA24" s="10"/>
    </row>
    <row r="25" spans="1:27" x14ac:dyDescent="0.25">
      <c r="A25" s="8">
        <v>23</v>
      </c>
      <c r="B25" s="9">
        <v>13.4</v>
      </c>
      <c r="C25" s="9">
        <v>3.5</v>
      </c>
      <c r="D25">
        <v>0</v>
      </c>
      <c r="E25" s="9">
        <v>1.3</v>
      </c>
      <c r="F25" s="9">
        <v>5.3</v>
      </c>
      <c r="G25" s="9">
        <v>11.779166666666667</v>
      </c>
      <c r="H25" s="9">
        <v>10.191666666666661</v>
      </c>
      <c r="I25" s="9">
        <v>1.0666666666666664</v>
      </c>
      <c r="J25" t="s">
        <v>34</v>
      </c>
      <c r="K25">
        <v>0.4</v>
      </c>
      <c r="L25" s="9">
        <v>7.2</v>
      </c>
      <c r="M25" s="9">
        <v>79.433333333333337</v>
      </c>
      <c r="N25" s="9">
        <v>5.4</v>
      </c>
      <c r="O25" s="10">
        <v>0.61458333333333337</v>
      </c>
      <c r="P25" t="s">
        <v>33</v>
      </c>
      <c r="Q25" s="9">
        <v>9.6999999999999993</v>
      </c>
      <c r="R25" s="9">
        <v>7.1125000000000007</v>
      </c>
      <c r="S25" s="9">
        <v>1034.2</v>
      </c>
      <c r="T25" s="11">
        <v>1030.5</v>
      </c>
      <c r="U25" s="9"/>
      <c r="AA25" s="10"/>
    </row>
    <row r="26" spans="1:27" x14ac:dyDescent="0.25">
      <c r="A26" s="8">
        <v>24</v>
      </c>
      <c r="B26" s="9">
        <v>19.2</v>
      </c>
      <c r="C26" s="9">
        <v>-0.5</v>
      </c>
      <c r="D26">
        <v>0</v>
      </c>
      <c r="E26" s="9">
        <v>-2.6</v>
      </c>
      <c r="F26" s="9">
        <v>1</v>
      </c>
      <c r="G26" s="9">
        <v>12.074999999999998</v>
      </c>
      <c r="H26" s="9">
        <v>10.308333333333337</v>
      </c>
      <c r="I26" s="9">
        <v>0.46770833333333311</v>
      </c>
      <c r="J26" t="s">
        <v>32</v>
      </c>
      <c r="K26">
        <v>0.4</v>
      </c>
      <c r="L26" s="9">
        <v>9.1999999999999993</v>
      </c>
      <c r="M26" s="9">
        <v>66.475000000000009</v>
      </c>
      <c r="N26" s="9">
        <v>5.4</v>
      </c>
      <c r="O26" s="10">
        <v>0.45833333333333331</v>
      </c>
      <c r="P26" t="s">
        <v>27</v>
      </c>
      <c r="Q26" s="9">
        <v>11.9</v>
      </c>
      <c r="R26" s="9">
        <v>9.7833333333333332</v>
      </c>
      <c r="S26" s="9">
        <v>1027.2</v>
      </c>
      <c r="T26" s="11">
        <v>1022.3</v>
      </c>
      <c r="U26" s="9"/>
      <c r="AA26" s="10"/>
    </row>
    <row r="27" spans="1:27" x14ac:dyDescent="0.25">
      <c r="A27" s="8">
        <v>25</v>
      </c>
      <c r="B27" s="9">
        <v>13.2</v>
      </c>
      <c r="C27" s="9">
        <v>2.5</v>
      </c>
      <c r="D27">
        <v>0</v>
      </c>
      <c r="E27" s="9">
        <v>-0.4</v>
      </c>
      <c r="F27" s="9">
        <v>3.5</v>
      </c>
      <c r="G27" s="9">
        <v>12.329166666666666</v>
      </c>
      <c r="H27" s="9">
        <v>10.420833333333336</v>
      </c>
      <c r="I27" s="9">
        <v>1.3166666666666671</v>
      </c>
      <c r="J27" t="s">
        <v>38</v>
      </c>
      <c r="K27">
        <v>2.7</v>
      </c>
      <c r="L27" s="9">
        <v>6.6</v>
      </c>
      <c r="M27" s="9">
        <v>79.341666666666654</v>
      </c>
      <c r="N27" s="9">
        <v>7.6</v>
      </c>
      <c r="O27" s="10">
        <v>0.64583333333333337</v>
      </c>
      <c r="P27" t="s">
        <v>29</v>
      </c>
      <c r="Q27" s="9">
        <v>7</v>
      </c>
      <c r="R27" s="9">
        <v>7.4833333333333352</v>
      </c>
      <c r="S27" s="9">
        <v>1022.2</v>
      </c>
      <c r="T27" s="11">
        <v>1024.8</v>
      </c>
      <c r="U27" s="9"/>
      <c r="AA27" s="10"/>
    </row>
    <row r="28" spans="1:27" x14ac:dyDescent="0.25">
      <c r="A28" s="8">
        <v>26</v>
      </c>
      <c r="B28" s="9">
        <v>15.8</v>
      </c>
      <c r="C28" s="9">
        <v>3.7</v>
      </c>
      <c r="D28">
        <v>0</v>
      </c>
      <c r="E28" s="9">
        <v>1.4</v>
      </c>
      <c r="F28" s="9">
        <v>5</v>
      </c>
      <c r="G28" s="9">
        <v>12.454166666666675</v>
      </c>
      <c r="H28" s="9">
        <v>10.55833333333333</v>
      </c>
      <c r="I28" s="9">
        <v>0.7281249999999998</v>
      </c>
      <c r="J28" t="s">
        <v>32</v>
      </c>
      <c r="K28">
        <v>1.8</v>
      </c>
      <c r="L28" s="9">
        <v>8</v>
      </c>
      <c r="M28" s="9">
        <v>76.150000000000006</v>
      </c>
      <c r="N28" s="9">
        <v>6.7</v>
      </c>
      <c r="O28" s="10">
        <v>0.38541666666666669</v>
      </c>
      <c r="P28" t="s">
        <v>30</v>
      </c>
      <c r="Q28" s="9">
        <v>3.4</v>
      </c>
      <c r="R28" s="9">
        <v>10.070833333333335</v>
      </c>
      <c r="S28" s="9">
        <v>1025.0999999999999</v>
      </c>
      <c r="T28" s="11">
        <v>1023</v>
      </c>
      <c r="U28" s="9"/>
      <c r="AA28" s="10"/>
    </row>
    <row r="29" spans="1:27" x14ac:dyDescent="0.25">
      <c r="A29" s="8">
        <v>27</v>
      </c>
      <c r="B29" s="9">
        <v>17</v>
      </c>
      <c r="C29" s="9">
        <v>6.8</v>
      </c>
      <c r="D29">
        <v>0.2</v>
      </c>
      <c r="E29" s="9">
        <v>4</v>
      </c>
      <c r="F29" s="9">
        <v>6.7</v>
      </c>
      <c r="G29" s="9">
        <v>12.570833333333333</v>
      </c>
      <c r="H29" s="9">
        <v>10.679166666666662</v>
      </c>
      <c r="I29" s="9">
        <v>2.0697916666666645</v>
      </c>
      <c r="J29" t="s">
        <v>38</v>
      </c>
      <c r="K29">
        <v>2.2000000000000002</v>
      </c>
      <c r="L29" s="9">
        <v>14.7</v>
      </c>
      <c r="M29" s="9">
        <v>77.099999999999994</v>
      </c>
      <c r="N29" s="9">
        <v>8</v>
      </c>
      <c r="O29" s="10">
        <v>0.52083333333333337</v>
      </c>
      <c r="P29" t="s">
        <v>38</v>
      </c>
      <c r="Q29" s="9">
        <v>7.4</v>
      </c>
      <c r="R29" s="9">
        <v>10.958333333333334</v>
      </c>
      <c r="S29" s="9">
        <v>1024.7</v>
      </c>
      <c r="T29" s="11">
        <v>1027.8</v>
      </c>
      <c r="U29" s="9"/>
      <c r="AA29" s="10"/>
    </row>
    <row r="30" spans="1:27" x14ac:dyDescent="0.25">
      <c r="A30" s="8">
        <v>28</v>
      </c>
      <c r="B30" s="9">
        <v>12.4</v>
      </c>
      <c r="C30" s="9">
        <v>6.8</v>
      </c>
      <c r="D30">
        <v>0</v>
      </c>
      <c r="E30" s="9">
        <v>6.4</v>
      </c>
      <c r="F30" s="9">
        <v>9.1999999999999993</v>
      </c>
      <c r="G30" s="9">
        <v>12.808333333333328</v>
      </c>
      <c r="H30" s="9">
        <v>10.812500000000002</v>
      </c>
      <c r="I30" s="9">
        <v>1.9145833333333326</v>
      </c>
      <c r="J30" t="s">
        <v>29</v>
      </c>
      <c r="K30">
        <v>2.7</v>
      </c>
      <c r="L30" s="9">
        <v>9.9</v>
      </c>
      <c r="M30" s="9">
        <v>81.78333333333336</v>
      </c>
      <c r="N30" s="9">
        <v>7.6</v>
      </c>
      <c r="O30" s="10">
        <v>0.5625</v>
      </c>
      <c r="P30" t="s">
        <v>29</v>
      </c>
      <c r="Q30" s="9">
        <v>2.2999999999999998</v>
      </c>
      <c r="R30" s="9">
        <v>8.2083333333333339</v>
      </c>
      <c r="S30" s="9">
        <v>1030.7</v>
      </c>
      <c r="T30" s="11">
        <v>1031.5</v>
      </c>
      <c r="U30" s="9"/>
      <c r="AA30" s="10"/>
    </row>
    <row r="31" spans="1:27" x14ac:dyDescent="0.25">
      <c r="A31" s="8">
        <v>29</v>
      </c>
      <c r="B31" s="9">
        <v>14.8</v>
      </c>
      <c r="C31" s="9">
        <v>1.5</v>
      </c>
      <c r="D31">
        <v>0</v>
      </c>
      <c r="E31" s="9">
        <v>-1.5</v>
      </c>
      <c r="F31" s="9">
        <v>2</v>
      </c>
      <c r="G31" s="9">
        <v>12.666666666666664</v>
      </c>
      <c r="H31" s="9">
        <v>10.945833333333335</v>
      </c>
      <c r="I31" s="9">
        <v>1.5874999999999988</v>
      </c>
      <c r="J31" t="s">
        <v>29</v>
      </c>
      <c r="K31">
        <v>2.2000000000000002</v>
      </c>
      <c r="L31" s="9">
        <v>12.1</v>
      </c>
      <c r="M31" s="9">
        <v>78.28749999999998</v>
      </c>
      <c r="N31" s="9">
        <v>8.5</v>
      </c>
      <c r="O31" s="10">
        <v>0.46875</v>
      </c>
      <c r="P31" t="s">
        <v>29</v>
      </c>
      <c r="Q31" s="9">
        <v>11.8</v>
      </c>
      <c r="R31" s="9">
        <v>8.0625000000000018</v>
      </c>
      <c r="S31" s="9">
        <v>1031.4000000000001</v>
      </c>
      <c r="T31" s="11">
        <v>1029.9000000000001</v>
      </c>
      <c r="U31" s="9"/>
      <c r="AA31" s="10"/>
    </row>
    <row r="32" spans="1:27" x14ac:dyDescent="0.25">
      <c r="A32" s="8">
        <v>30</v>
      </c>
      <c r="B32" s="9">
        <v>18.399999999999999</v>
      </c>
      <c r="C32" s="9">
        <v>1.8</v>
      </c>
      <c r="D32">
        <v>0</v>
      </c>
      <c r="E32" s="9">
        <v>-0.8</v>
      </c>
      <c r="F32" s="9">
        <v>2.9</v>
      </c>
      <c r="G32" s="9">
        <v>12.787500000000001</v>
      </c>
      <c r="H32" s="9">
        <v>11.054166666666665</v>
      </c>
      <c r="I32" s="9">
        <v>1.3093750000000004</v>
      </c>
      <c r="J32" t="s">
        <v>29</v>
      </c>
      <c r="K32">
        <v>2.2000000000000002</v>
      </c>
      <c r="L32" s="9">
        <v>12.7</v>
      </c>
      <c r="M32" s="9">
        <v>73.104166666666686</v>
      </c>
      <c r="N32" s="9">
        <v>7.6</v>
      </c>
      <c r="O32" s="10">
        <v>0.67708333333333337</v>
      </c>
      <c r="P32" t="s">
        <v>29</v>
      </c>
      <c r="Q32" s="9">
        <v>12.3</v>
      </c>
      <c r="R32" s="9">
        <v>10.141666666666667</v>
      </c>
      <c r="S32" s="9">
        <v>1027.0999999999999</v>
      </c>
      <c r="T32" s="11">
        <v>1023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14.159999999999995</v>
      </c>
      <c r="C34" s="14">
        <f>AVERAGE(C3:C33)</f>
        <v>4.2299999999999995</v>
      </c>
      <c r="D34" s="14">
        <f>SUM(D3:D33)</f>
        <v>21.199999999999996</v>
      </c>
      <c r="E34" s="14">
        <f>AVERAGE(E3:E33)</f>
        <v>2.333333333333333</v>
      </c>
      <c r="F34" s="14">
        <f>AVERAGE(F3:F33)</f>
        <v>4.373333333333334</v>
      </c>
      <c r="G34" s="14">
        <f>AVERAGE(G3:G33)</f>
        <v>10.855972222222224</v>
      </c>
      <c r="H34" s="14">
        <f>AVERAGE(H3:H33)</f>
        <v>9.6933333333333316</v>
      </c>
      <c r="I34" s="14">
        <f>AVERAGE(I3:I33)</f>
        <v>1.7709027777777779</v>
      </c>
      <c r="J34" s="14"/>
      <c r="K34" s="14"/>
      <c r="L34" s="15">
        <f>AVERAGE(L3:L33)</f>
        <v>9.3133333333333326</v>
      </c>
      <c r="M34" s="14">
        <f>AVERAGE(M3:M33)</f>
        <v>74.222638888888881</v>
      </c>
      <c r="N34" s="14">
        <f>MAX(N3:N33)</f>
        <v>25.5</v>
      </c>
      <c r="O34" s="16"/>
      <c r="P34" s="17"/>
      <c r="Q34" s="18">
        <v>223.2</v>
      </c>
      <c r="R34" s="19">
        <f>AVERAGE(R3:R33)</f>
        <v>8.7308333333333383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20.6</v>
      </c>
      <c r="C35" s="14">
        <f>MIN(C3:C33)</f>
        <v>-1.1000000000000001</v>
      </c>
      <c r="D35" s="14">
        <f>MAX(D3:D33)</f>
        <v>8.8000000000000007</v>
      </c>
      <c r="E35" s="14">
        <f>MIN(E3:E33)</f>
        <v>-3.6</v>
      </c>
      <c r="F35" s="14">
        <f>MIN(F3:F33)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12.3</v>
      </c>
      <c r="R35" s="19">
        <f>MIN(R3:R33)</f>
        <v>6.0874999999999995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9.1949999999999967</v>
      </c>
      <c r="C37">
        <f>COUNTIF(C3:C33,"&lt;0")</f>
        <v>2</v>
      </c>
      <c r="D37">
        <f>COUNTIF(D3:D33,"&gt;0.1")</f>
        <v>12</v>
      </c>
      <c r="E37">
        <f>COUNTIF(E3:E33,"&lt;0")</f>
        <v>10</v>
      </c>
      <c r="Q37">
        <f>COUNTIF(Q3:Q33,"&lt;0.05")</f>
        <v>0</v>
      </c>
      <c r="AB37" s="10"/>
    </row>
    <row r="38" spans="1:28" x14ac:dyDescent="0.25">
      <c r="D38">
        <f>COUNTIF(D3:D33,"&gt;0.9")</f>
        <v>5</v>
      </c>
    </row>
    <row r="39" spans="1:28" x14ac:dyDescent="0.25">
      <c r="Q39" t="s">
        <v>22</v>
      </c>
    </row>
    <row r="41" spans="1:28" x14ac:dyDescent="0.25">
      <c r="Q41" s="9">
        <f>SUM(Q3:Q33)</f>
        <v>195.50000000000003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0600-6DBD-4E3B-8EDF-EB8E3241A56C}">
  <sheetPr>
    <pageSetUpPr fitToPage="1"/>
  </sheetPr>
  <dimension ref="A1:AB41"/>
  <sheetViews>
    <sheetView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22.5</v>
      </c>
      <c r="C3" s="9">
        <v>1.3</v>
      </c>
      <c r="D3">
        <v>0.6</v>
      </c>
      <c r="E3" s="9">
        <v>-1.5</v>
      </c>
      <c r="F3" s="9">
        <v>2.8</v>
      </c>
      <c r="G3" s="9">
        <v>13.024999999999999</v>
      </c>
      <c r="H3" s="9">
        <v>11.158333333333326</v>
      </c>
      <c r="I3" s="9">
        <v>0.8343750000000002</v>
      </c>
      <c r="J3" t="s">
        <v>27</v>
      </c>
      <c r="K3">
        <v>1.3</v>
      </c>
      <c r="L3" s="9">
        <v>13.7</v>
      </c>
      <c r="M3" s="9">
        <v>64.716666666666654</v>
      </c>
      <c r="N3" s="9">
        <v>7.2</v>
      </c>
      <c r="O3" s="10">
        <v>0.55208333333333337</v>
      </c>
      <c r="P3" t="s">
        <v>31</v>
      </c>
      <c r="Q3" s="9">
        <v>9.6999999999999993</v>
      </c>
      <c r="R3" s="9">
        <v>13.154166666666667</v>
      </c>
      <c r="S3" s="9">
        <v>1019.9</v>
      </c>
      <c r="T3" s="11">
        <v>1016.4</v>
      </c>
      <c r="U3" s="9"/>
      <c r="V3" s="9"/>
      <c r="W3" s="9"/>
      <c r="AA3" s="10"/>
    </row>
    <row r="4" spans="1:27" x14ac:dyDescent="0.25">
      <c r="A4" s="8">
        <v>2</v>
      </c>
      <c r="B4" s="9">
        <v>18.8</v>
      </c>
      <c r="C4" s="9">
        <v>8.5</v>
      </c>
      <c r="D4">
        <v>27.4</v>
      </c>
      <c r="E4" s="9">
        <v>6.5</v>
      </c>
      <c r="F4" s="9">
        <v>9.4</v>
      </c>
      <c r="G4" s="9">
        <v>13.558333333333335</v>
      </c>
      <c r="H4" s="9">
        <v>11.266666666666671</v>
      </c>
      <c r="I4" s="9">
        <v>1.0531250000000012</v>
      </c>
      <c r="J4" t="s">
        <v>25</v>
      </c>
      <c r="K4">
        <v>1.8</v>
      </c>
      <c r="L4" s="9">
        <v>14.4</v>
      </c>
      <c r="M4" s="9">
        <v>75.8</v>
      </c>
      <c r="N4" s="9">
        <v>7.6</v>
      </c>
      <c r="O4" s="10">
        <v>0.55208333333333337</v>
      </c>
      <c r="P4" t="s">
        <v>27</v>
      </c>
      <c r="Q4" s="9">
        <v>6.5</v>
      </c>
      <c r="R4" s="9">
        <v>13.187499999999998</v>
      </c>
      <c r="S4" s="9">
        <v>1014.5</v>
      </c>
      <c r="T4" s="11">
        <v>1012.2</v>
      </c>
      <c r="U4" s="9"/>
      <c r="AA4" s="10"/>
    </row>
    <row r="5" spans="1:27" x14ac:dyDescent="0.25">
      <c r="A5" s="8">
        <v>3</v>
      </c>
      <c r="B5" s="9">
        <v>9.6</v>
      </c>
      <c r="C5" s="9">
        <v>9.1999999999999993</v>
      </c>
      <c r="D5">
        <v>4.4000000000000004</v>
      </c>
      <c r="E5" s="9">
        <v>9.3000000000000007</v>
      </c>
      <c r="F5" s="9">
        <v>10.9</v>
      </c>
      <c r="G5" s="9">
        <v>13.75</v>
      </c>
      <c r="H5" s="9">
        <v>11.4625</v>
      </c>
      <c r="I5" s="9">
        <v>2.0552083333333342</v>
      </c>
      <c r="J5" t="s">
        <v>38</v>
      </c>
      <c r="K5">
        <v>2.7</v>
      </c>
      <c r="L5" s="9">
        <v>9.4</v>
      </c>
      <c r="M5" s="9">
        <v>99.704166666666666</v>
      </c>
      <c r="N5" s="9">
        <v>8.5</v>
      </c>
      <c r="O5" s="10">
        <v>0.33333333333333331</v>
      </c>
      <c r="P5" t="s">
        <v>29</v>
      </c>
      <c r="Q5" s="9">
        <v>0.1</v>
      </c>
      <c r="R5" s="9">
        <v>8.7541666666666682</v>
      </c>
      <c r="S5" s="9">
        <v>1010.9</v>
      </c>
      <c r="T5" s="11">
        <v>1013.4</v>
      </c>
      <c r="U5" s="9"/>
      <c r="AA5" s="10"/>
    </row>
    <row r="6" spans="1:27" x14ac:dyDescent="0.25">
      <c r="A6" s="8">
        <v>4</v>
      </c>
      <c r="B6" s="9">
        <v>15.3</v>
      </c>
      <c r="C6" s="9">
        <v>5.8</v>
      </c>
      <c r="D6">
        <v>0</v>
      </c>
      <c r="E6" s="9">
        <v>4.5999999999999996</v>
      </c>
      <c r="F6" s="9">
        <v>6.7</v>
      </c>
      <c r="G6" s="9">
        <v>13.270833333333329</v>
      </c>
      <c r="H6" s="9">
        <v>11.616666666666662</v>
      </c>
      <c r="I6" s="9">
        <v>0.82812499999999944</v>
      </c>
      <c r="J6" t="s">
        <v>27</v>
      </c>
      <c r="K6">
        <v>0.9</v>
      </c>
      <c r="L6" s="9">
        <v>9.5</v>
      </c>
      <c r="M6" s="9">
        <v>80.966666666666654</v>
      </c>
      <c r="N6" s="9">
        <v>5.4</v>
      </c>
      <c r="O6" s="10">
        <v>0.47916666666666669</v>
      </c>
      <c r="P6" t="s">
        <v>27</v>
      </c>
      <c r="Q6" s="9">
        <v>3.7</v>
      </c>
      <c r="R6" s="9">
        <v>10.029166666666665</v>
      </c>
      <c r="S6" s="9">
        <v>1015.3</v>
      </c>
      <c r="T6" s="11">
        <v>1014.2</v>
      </c>
      <c r="U6" s="9"/>
      <c r="AA6" s="10"/>
    </row>
    <row r="7" spans="1:27" x14ac:dyDescent="0.25">
      <c r="A7" s="8">
        <v>5</v>
      </c>
      <c r="B7" s="9">
        <v>11.7</v>
      </c>
      <c r="C7" s="9">
        <v>4.5999999999999996</v>
      </c>
      <c r="D7">
        <v>0</v>
      </c>
      <c r="E7" s="9">
        <v>1.6</v>
      </c>
      <c r="F7" s="9">
        <v>4.2</v>
      </c>
      <c r="G7" s="9">
        <v>13.199999999999998</v>
      </c>
      <c r="H7" s="9">
        <v>11.666666666666663</v>
      </c>
      <c r="I7" s="9">
        <v>2.1093749999999991</v>
      </c>
      <c r="J7" t="s">
        <v>38</v>
      </c>
      <c r="K7">
        <v>2.2000000000000002</v>
      </c>
      <c r="L7" s="9">
        <v>10.4</v>
      </c>
      <c r="M7" s="9">
        <v>80.85833333333332</v>
      </c>
      <c r="N7" s="9">
        <v>10.3</v>
      </c>
      <c r="O7" s="10">
        <v>0.625</v>
      </c>
      <c r="P7" t="s">
        <v>38</v>
      </c>
      <c r="Q7" s="9">
        <v>1</v>
      </c>
      <c r="R7" s="9">
        <v>7.2499999999999973</v>
      </c>
      <c r="S7" s="9">
        <v>1013.9</v>
      </c>
      <c r="T7" s="11">
        <v>1016.8</v>
      </c>
      <c r="U7" s="9"/>
      <c r="AA7" s="10"/>
    </row>
    <row r="8" spans="1:27" x14ac:dyDescent="0.25">
      <c r="A8" s="8">
        <v>6</v>
      </c>
      <c r="B8" s="9">
        <v>10.3</v>
      </c>
      <c r="C8" s="9">
        <v>0.3</v>
      </c>
      <c r="D8">
        <v>0</v>
      </c>
      <c r="E8" s="9">
        <v>-2.4</v>
      </c>
      <c r="F8" s="9">
        <v>0.9</v>
      </c>
      <c r="G8" s="9">
        <v>12.745833333333335</v>
      </c>
      <c r="H8" s="9">
        <v>11.699999999999996</v>
      </c>
      <c r="I8" s="9">
        <v>1.1989583333333336</v>
      </c>
      <c r="J8" t="s">
        <v>38</v>
      </c>
      <c r="K8">
        <v>2.2000000000000002</v>
      </c>
      <c r="L8" s="9">
        <v>9.6999999999999993</v>
      </c>
      <c r="M8" s="9">
        <v>71.641666666666666</v>
      </c>
      <c r="N8" s="9">
        <v>7.6</v>
      </c>
      <c r="O8" s="10">
        <v>0.38541666666666669</v>
      </c>
      <c r="P8" t="s">
        <v>38</v>
      </c>
      <c r="Q8" s="9">
        <v>5.0999999999999996</v>
      </c>
      <c r="R8" s="9">
        <v>5.4083333333333341</v>
      </c>
      <c r="S8" s="9">
        <v>1016.4</v>
      </c>
      <c r="T8" s="11">
        <v>1015.8</v>
      </c>
      <c r="U8" s="9"/>
      <c r="AA8" s="10"/>
    </row>
    <row r="9" spans="1:27" x14ac:dyDescent="0.25">
      <c r="A9" s="8">
        <v>7</v>
      </c>
      <c r="B9" s="9">
        <v>12.7</v>
      </c>
      <c r="C9" s="9">
        <v>1.8</v>
      </c>
      <c r="D9">
        <v>0</v>
      </c>
      <c r="E9" s="9">
        <v>-1.5</v>
      </c>
      <c r="F9" s="9">
        <v>2.4</v>
      </c>
      <c r="G9" s="9">
        <v>12.291666666666664</v>
      </c>
      <c r="H9" s="9">
        <v>11.670833333333333</v>
      </c>
      <c r="I9" s="9">
        <v>0.79166666666666741</v>
      </c>
      <c r="J9" t="s">
        <v>27</v>
      </c>
      <c r="K9">
        <v>1.8</v>
      </c>
      <c r="L9" s="9">
        <v>8.6</v>
      </c>
      <c r="M9" s="9">
        <v>75.679166666666674</v>
      </c>
      <c r="N9" s="9">
        <v>7.6</v>
      </c>
      <c r="O9" s="10">
        <v>0.41666666666666669</v>
      </c>
      <c r="P9" t="s">
        <v>27</v>
      </c>
      <c r="Q9" s="9">
        <v>3.2</v>
      </c>
      <c r="R9" s="9">
        <v>8.2708333333333339</v>
      </c>
      <c r="S9" s="9">
        <v>1015.1</v>
      </c>
      <c r="T9" s="11">
        <v>1014.2</v>
      </c>
      <c r="U9" s="9"/>
      <c r="AA9" s="10"/>
    </row>
    <row r="10" spans="1:27" x14ac:dyDescent="0.25">
      <c r="A10" s="8">
        <v>8</v>
      </c>
      <c r="B10" s="9">
        <v>15.9</v>
      </c>
      <c r="C10" s="9">
        <v>7.2</v>
      </c>
      <c r="D10">
        <v>12.6</v>
      </c>
      <c r="E10" s="9">
        <v>5.3</v>
      </c>
      <c r="F10" s="9">
        <v>6.7</v>
      </c>
      <c r="G10" s="9">
        <v>12.354166666666671</v>
      </c>
      <c r="H10" s="9">
        <v>11.599999999999996</v>
      </c>
      <c r="I10" s="9">
        <v>0.68020833333333297</v>
      </c>
      <c r="J10" t="s">
        <v>27</v>
      </c>
      <c r="K10">
        <v>1.8</v>
      </c>
      <c r="L10" s="9">
        <v>12.4</v>
      </c>
      <c r="M10" s="9">
        <v>81.262500000000003</v>
      </c>
      <c r="N10" s="9">
        <v>7.2</v>
      </c>
      <c r="O10" s="10">
        <v>0.375</v>
      </c>
      <c r="P10" t="s">
        <v>27</v>
      </c>
      <c r="Q10" s="9">
        <v>5.0999999999999996</v>
      </c>
      <c r="R10" s="9">
        <v>11.045833333333334</v>
      </c>
      <c r="S10" s="9">
        <v>1016</v>
      </c>
      <c r="T10" s="11">
        <v>1019</v>
      </c>
      <c r="U10" s="9"/>
      <c r="AA10" s="10"/>
    </row>
    <row r="11" spans="1:27" x14ac:dyDescent="0.25">
      <c r="A11" s="8">
        <v>9</v>
      </c>
      <c r="B11" s="9">
        <v>10.1</v>
      </c>
      <c r="C11" s="9">
        <v>8.6</v>
      </c>
      <c r="D11">
        <v>3.4</v>
      </c>
      <c r="E11" s="9">
        <v>8.4</v>
      </c>
      <c r="F11" s="9">
        <v>9.9</v>
      </c>
      <c r="G11" s="9">
        <v>12.591666666666663</v>
      </c>
      <c r="H11" s="9">
        <v>11.58333333333333</v>
      </c>
      <c r="I11" s="9">
        <v>1.6718750000000016</v>
      </c>
      <c r="J11" t="s">
        <v>38</v>
      </c>
      <c r="K11">
        <v>0.4</v>
      </c>
      <c r="L11" s="9">
        <v>8.9</v>
      </c>
      <c r="M11" s="9">
        <v>99.11666666666666</v>
      </c>
      <c r="N11" s="9">
        <v>10.3</v>
      </c>
      <c r="O11" s="10">
        <v>0.63541666666666663</v>
      </c>
      <c r="P11" t="s">
        <v>38</v>
      </c>
      <c r="Q11" s="9">
        <v>0.1</v>
      </c>
      <c r="R11" s="9">
        <v>7.4999999999999991</v>
      </c>
      <c r="S11" s="9">
        <v>1021.3</v>
      </c>
      <c r="T11" s="11">
        <v>1023.9</v>
      </c>
      <c r="U11" s="9"/>
      <c r="AA11" s="10"/>
    </row>
    <row r="12" spans="1:27" x14ac:dyDescent="0.25">
      <c r="A12" s="8">
        <v>10</v>
      </c>
      <c r="B12" s="9">
        <v>13.8</v>
      </c>
      <c r="C12" s="9">
        <v>1.4</v>
      </c>
      <c r="D12">
        <v>2.6</v>
      </c>
      <c r="E12" s="9">
        <v>-1.2</v>
      </c>
      <c r="F12" s="9">
        <v>1.6</v>
      </c>
      <c r="G12" s="9">
        <v>12.216666666666667</v>
      </c>
      <c r="H12" s="9">
        <v>11.579166666666666</v>
      </c>
      <c r="I12" s="9">
        <v>1.1677083333333329</v>
      </c>
      <c r="J12" t="s">
        <v>38</v>
      </c>
      <c r="K12">
        <v>1.3</v>
      </c>
      <c r="L12" s="9">
        <v>10.1</v>
      </c>
      <c r="M12" s="9">
        <v>72.295833333333334</v>
      </c>
      <c r="N12" s="9">
        <v>8</v>
      </c>
      <c r="O12" s="10">
        <v>0.77083333333333337</v>
      </c>
      <c r="P12" t="s">
        <v>26</v>
      </c>
      <c r="Q12" s="9">
        <v>5.9</v>
      </c>
      <c r="R12" s="9">
        <v>7.854166666666667</v>
      </c>
      <c r="S12" s="9">
        <v>1022.4</v>
      </c>
      <c r="T12" s="11">
        <v>1012.5</v>
      </c>
      <c r="U12" s="9"/>
      <c r="AA12" s="10"/>
    </row>
    <row r="13" spans="1:27" x14ac:dyDescent="0.25">
      <c r="A13" s="8">
        <v>11</v>
      </c>
      <c r="B13" s="9">
        <v>11.8</v>
      </c>
      <c r="C13" s="9">
        <v>3.8</v>
      </c>
      <c r="D13">
        <v>0.2</v>
      </c>
      <c r="E13" s="9">
        <v>3.2</v>
      </c>
      <c r="F13" s="9">
        <v>6</v>
      </c>
      <c r="G13" s="9">
        <v>12.233333333333327</v>
      </c>
      <c r="H13" s="9">
        <v>11.512499999999998</v>
      </c>
      <c r="I13" s="9">
        <v>2.1729166666666662</v>
      </c>
      <c r="J13" t="s">
        <v>38</v>
      </c>
      <c r="K13">
        <v>4.5</v>
      </c>
      <c r="L13" s="9">
        <v>7.7</v>
      </c>
      <c r="M13" s="9">
        <v>76.612499999999997</v>
      </c>
      <c r="N13" s="9">
        <v>14.3</v>
      </c>
      <c r="O13" s="10">
        <v>6.25E-2</v>
      </c>
      <c r="P13" t="s">
        <v>28</v>
      </c>
      <c r="Q13" s="9">
        <v>2.5</v>
      </c>
      <c r="R13" s="9">
        <v>5.95</v>
      </c>
      <c r="S13" s="9">
        <v>1012.6</v>
      </c>
      <c r="T13" s="11">
        <v>1014.6</v>
      </c>
      <c r="U13" s="9"/>
      <c r="AA13" s="10"/>
    </row>
    <row r="14" spans="1:27" x14ac:dyDescent="0.25">
      <c r="A14" s="8">
        <v>12</v>
      </c>
      <c r="B14" s="9">
        <v>15.7</v>
      </c>
      <c r="C14" s="9">
        <v>3.5</v>
      </c>
      <c r="D14">
        <v>0.4</v>
      </c>
      <c r="E14" s="9">
        <v>-0.6</v>
      </c>
      <c r="F14" s="9">
        <v>4.5</v>
      </c>
      <c r="G14" s="9">
        <v>12.099999999999996</v>
      </c>
      <c r="H14" s="9">
        <v>11.5</v>
      </c>
      <c r="I14" s="9">
        <v>2.3062500000000017</v>
      </c>
      <c r="J14" t="s">
        <v>25</v>
      </c>
      <c r="K14">
        <v>4</v>
      </c>
      <c r="L14" s="11">
        <v>11.8</v>
      </c>
      <c r="M14" s="9">
        <v>68.191666666666677</v>
      </c>
      <c r="N14" s="9">
        <v>14.3</v>
      </c>
      <c r="O14" s="10">
        <v>0.71875</v>
      </c>
      <c r="P14" t="s">
        <v>38</v>
      </c>
      <c r="Q14" s="9">
        <v>6.2</v>
      </c>
      <c r="R14" s="9">
        <v>9.2125000000000004</v>
      </c>
      <c r="S14" s="9">
        <v>1009.1</v>
      </c>
      <c r="T14" s="11">
        <v>1005.9</v>
      </c>
      <c r="U14" s="9"/>
      <c r="AA14" s="10"/>
    </row>
    <row r="15" spans="1:27" x14ac:dyDescent="0.25">
      <c r="A15" s="8">
        <v>13</v>
      </c>
      <c r="B15" s="9">
        <v>11.7</v>
      </c>
      <c r="C15" s="9">
        <v>4.9000000000000004</v>
      </c>
      <c r="D15">
        <v>2</v>
      </c>
      <c r="E15" s="9">
        <v>2.5</v>
      </c>
      <c r="F15" s="9">
        <v>6.3</v>
      </c>
      <c r="G15" s="9">
        <v>12.37916666666667</v>
      </c>
      <c r="H15" s="9">
        <v>11.470833333333337</v>
      </c>
      <c r="I15" s="9">
        <v>1.8291666666666684</v>
      </c>
      <c r="J15" t="s">
        <v>28</v>
      </c>
      <c r="K15">
        <v>3.1</v>
      </c>
      <c r="L15" s="9">
        <v>9.1</v>
      </c>
      <c r="M15" s="9">
        <v>83.137500000000003</v>
      </c>
      <c r="N15" s="9">
        <v>10.7</v>
      </c>
      <c r="O15" s="10">
        <v>0.48958333333333331</v>
      </c>
      <c r="P15" t="s">
        <v>38</v>
      </c>
      <c r="Q15" s="9">
        <v>3.3</v>
      </c>
      <c r="R15" s="9">
        <v>7.3166666666666664</v>
      </c>
      <c r="S15" s="9">
        <v>998</v>
      </c>
      <c r="T15" s="11">
        <v>1001.5</v>
      </c>
      <c r="U15" s="9"/>
      <c r="AA15" s="10"/>
    </row>
    <row r="16" spans="1:27" x14ac:dyDescent="0.25">
      <c r="A16" s="8">
        <v>14</v>
      </c>
      <c r="B16" s="9">
        <v>12.9</v>
      </c>
      <c r="C16" s="9">
        <v>3.7</v>
      </c>
      <c r="D16">
        <v>5.2</v>
      </c>
      <c r="E16" s="9">
        <v>1.1000000000000001</v>
      </c>
      <c r="F16" s="9">
        <v>4.4000000000000004</v>
      </c>
      <c r="G16" s="9">
        <v>12.391666666666671</v>
      </c>
      <c r="H16" s="9">
        <v>11.429166666666669</v>
      </c>
      <c r="I16" s="9">
        <v>1.9125000000000021</v>
      </c>
      <c r="J16" t="s">
        <v>28</v>
      </c>
      <c r="K16">
        <v>2.7</v>
      </c>
      <c r="L16" s="9">
        <v>9.1999999999999993</v>
      </c>
      <c r="M16" s="9">
        <v>82.870833333333337</v>
      </c>
      <c r="N16" s="9">
        <v>11.6</v>
      </c>
      <c r="O16" s="10">
        <v>0.46875</v>
      </c>
      <c r="P16" t="s">
        <v>38</v>
      </c>
      <c r="Q16" s="9">
        <v>4.8</v>
      </c>
      <c r="R16" s="9">
        <v>7.4041666666666659</v>
      </c>
      <c r="S16" s="9">
        <v>1001.4</v>
      </c>
      <c r="T16" s="11">
        <v>1004.1</v>
      </c>
      <c r="U16" s="9"/>
      <c r="AA16" s="10"/>
    </row>
    <row r="17" spans="1:27" x14ac:dyDescent="0.25">
      <c r="A17" s="8">
        <v>15</v>
      </c>
      <c r="B17" s="9">
        <v>12</v>
      </c>
      <c r="C17" s="9">
        <v>3.5</v>
      </c>
      <c r="D17">
        <v>0</v>
      </c>
      <c r="E17" s="9">
        <v>0.7</v>
      </c>
      <c r="F17" s="9">
        <v>3.1</v>
      </c>
      <c r="G17" s="9">
        <v>12.354166666666664</v>
      </c>
      <c r="H17" s="9">
        <v>11.487499999999999</v>
      </c>
      <c r="I17" s="9">
        <v>2.0520833333333357</v>
      </c>
      <c r="J17" t="s">
        <v>26</v>
      </c>
      <c r="K17">
        <v>4</v>
      </c>
      <c r="L17" s="9">
        <v>9.6999999999999993</v>
      </c>
      <c r="M17" s="9">
        <v>66.537499999999994</v>
      </c>
      <c r="N17" s="9">
        <v>10.3</v>
      </c>
      <c r="O17" s="10">
        <v>0.36458333333333331</v>
      </c>
      <c r="P17" t="s">
        <v>38</v>
      </c>
      <c r="Q17" s="9">
        <v>3.5</v>
      </c>
      <c r="R17" s="9">
        <v>7.3958333333333321</v>
      </c>
      <c r="S17" s="9">
        <v>1006</v>
      </c>
      <c r="T17" s="11">
        <v>1006</v>
      </c>
      <c r="U17" s="9"/>
      <c r="AA17" s="10"/>
    </row>
    <row r="18" spans="1:27" x14ac:dyDescent="0.25">
      <c r="A18" s="8">
        <v>16</v>
      </c>
      <c r="B18" s="9">
        <v>13.5</v>
      </c>
      <c r="C18" s="9">
        <v>1.5</v>
      </c>
      <c r="D18">
        <v>2</v>
      </c>
      <c r="E18" s="9">
        <v>-1.8</v>
      </c>
      <c r="F18" s="9">
        <v>1.5</v>
      </c>
      <c r="G18" s="9">
        <v>12.166666666666664</v>
      </c>
      <c r="H18" s="9">
        <v>11.495833333333332</v>
      </c>
      <c r="I18" s="9">
        <v>0.98333333333333439</v>
      </c>
      <c r="J18" t="s">
        <v>27</v>
      </c>
      <c r="K18">
        <v>1.8</v>
      </c>
      <c r="L18" s="9">
        <v>9.6</v>
      </c>
      <c r="M18" s="9">
        <v>74.537500000000009</v>
      </c>
      <c r="N18" s="9">
        <v>7.6</v>
      </c>
      <c r="O18" s="10">
        <v>0.69791666666666663</v>
      </c>
      <c r="P18" t="s">
        <v>30</v>
      </c>
      <c r="Q18" s="9">
        <v>5.0999999999999996</v>
      </c>
      <c r="R18" s="9">
        <v>8.3416666666666668</v>
      </c>
      <c r="S18" s="9">
        <v>1004.6</v>
      </c>
      <c r="T18" s="11">
        <v>1003.2</v>
      </c>
      <c r="U18" s="9"/>
      <c r="AA18" s="10"/>
    </row>
    <row r="19" spans="1:27" x14ac:dyDescent="0.25">
      <c r="A19" s="8">
        <v>17</v>
      </c>
      <c r="B19" s="9">
        <v>14.5</v>
      </c>
      <c r="C19" s="9">
        <v>6.3</v>
      </c>
      <c r="D19">
        <v>0</v>
      </c>
      <c r="E19" s="9">
        <v>4.0999999999999996</v>
      </c>
      <c r="F19" s="9">
        <v>6</v>
      </c>
      <c r="G19" s="9">
        <v>12.258333333333328</v>
      </c>
      <c r="H19" s="9">
        <v>11.495833333333332</v>
      </c>
      <c r="I19" s="9">
        <v>1.7427083333333322</v>
      </c>
      <c r="J19" t="s">
        <v>27</v>
      </c>
      <c r="K19">
        <v>2.2000000000000002</v>
      </c>
      <c r="L19" s="9">
        <v>11</v>
      </c>
      <c r="M19" s="9">
        <v>70.774999999999991</v>
      </c>
      <c r="N19" s="9">
        <v>12.1</v>
      </c>
      <c r="O19" s="10">
        <v>0.53125</v>
      </c>
      <c r="P19" t="s">
        <v>27</v>
      </c>
      <c r="Q19" s="9">
        <v>5.8</v>
      </c>
      <c r="R19" s="9">
        <v>10.187500000000002</v>
      </c>
      <c r="S19" s="9">
        <v>1004.8</v>
      </c>
      <c r="T19" s="11">
        <v>1007</v>
      </c>
      <c r="U19" s="9"/>
      <c r="AA19" s="10"/>
    </row>
    <row r="20" spans="1:27" x14ac:dyDescent="0.25">
      <c r="A20" s="8">
        <v>18</v>
      </c>
      <c r="B20" s="9">
        <v>15</v>
      </c>
      <c r="C20" s="9">
        <v>5</v>
      </c>
      <c r="D20">
        <v>2.8</v>
      </c>
      <c r="E20" s="9">
        <v>1.7</v>
      </c>
      <c r="F20" s="9">
        <v>4.9000000000000004</v>
      </c>
      <c r="G20" s="9">
        <v>12.400000000000006</v>
      </c>
      <c r="H20" s="9">
        <v>11.5</v>
      </c>
      <c r="I20" s="9">
        <v>0.73229166666666723</v>
      </c>
      <c r="J20" t="s">
        <v>36</v>
      </c>
      <c r="K20">
        <v>0.9</v>
      </c>
      <c r="L20" s="9">
        <v>9.9</v>
      </c>
      <c r="M20" s="9">
        <v>76.937499999999986</v>
      </c>
      <c r="N20" s="9">
        <v>8</v>
      </c>
      <c r="O20" s="10">
        <v>0.57291666666666663</v>
      </c>
      <c r="P20" t="s">
        <v>27</v>
      </c>
      <c r="Q20" s="9">
        <v>5.0999999999999996</v>
      </c>
      <c r="R20" s="9">
        <v>9.9916666666666671</v>
      </c>
      <c r="S20" s="9">
        <v>1008.1</v>
      </c>
      <c r="T20" s="11">
        <v>1007.3</v>
      </c>
      <c r="U20" s="9"/>
      <c r="AA20" s="10"/>
    </row>
    <row r="21" spans="1:27" x14ac:dyDescent="0.25">
      <c r="A21" s="8">
        <v>19</v>
      </c>
      <c r="B21" s="9">
        <v>16.5</v>
      </c>
      <c r="C21" s="9">
        <v>8.6999999999999993</v>
      </c>
      <c r="D21">
        <v>17.399999999999999</v>
      </c>
      <c r="E21" s="9">
        <v>6.3</v>
      </c>
      <c r="F21" s="9">
        <v>9.4</v>
      </c>
      <c r="G21" s="9">
        <v>12.624999999999998</v>
      </c>
      <c r="H21" s="9">
        <v>11.5</v>
      </c>
      <c r="I21" s="9">
        <v>0.96250000000000135</v>
      </c>
      <c r="J21" t="s">
        <v>32</v>
      </c>
      <c r="K21">
        <v>1.8</v>
      </c>
      <c r="L21" s="9">
        <v>10.6</v>
      </c>
      <c r="M21" s="9">
        <v>90.383333333333368</v>
      </c>
      <c r="N21" s="9">
        <v>8.5</v>
      </c>
      <c r="O21" s="10">
        <v>0.33333333333333331</v>
      </c>
      <c r="P21" t="s">
        <v>32</v>
      </c>
      <c r="Q21" s="9">
        <v>0.8</v>
      </c>
      <c r="R21" s="9">
        <v>11.637499999999998</v>
      </c>
      <c r="S21" s="9">
        <v>1001.8</v>
      </c>
      <c r="T21" s="11">
        <v>1002.2</v>
      </c>
      <c r="U21" s="9"/>
      <c r="AA21" s="10"/>
    </row>
    <row r="22" spans="1:27" x14ac:dyDescent="0.25">
      <c r="A22" s="8">
        <v>20</v>
      </c>
      <c r="B22" s="9">
        <v>16.100000000000001</v>
      </c>
      <c r="C22" s="9">
        <v>9.6999999999999993</v>
      </c>
      <c r="D22">
        <v>0.6</v>
      </c>
      <c r="E22" s="9">
        <v>8.6999999999999993</v>
      </c>
      <c r="F22" s="9">
        <v>9.4</v>
      </c>
      <c r="G22" s="9">
        <v>12.841666666666669</v>
      </c>
      <c r="H22" s="9">
        <v>11.554166666666665</v>
      </c>
      <c r="I22" s="9">
        <v>2.2833333333333341</v>
      </c>
      <c r="J22" t="s">
        <v>27</v>
      </c>
      <c r="K22">
        <v>2.7</v>
      </c>
      <c r="L22" s="9">
        <v>12.4</v>
      </c>
      <c r="M22" s="9">
        <v>81.94583333333334</v>
      </c>
      <c r="N22" s="9">
        <v>12.1</v>
      </c>
      <c r="O22" s="10">
        <v>0.55208333333333337</v>
      </c>
      <c r="P22" t="s">
        <v>25</v>
      </c>
      <c r="Q22" s="9">
        <v>2.8</v>
      </c>
      <c r="R22" s="9">
        <v>12.779166666666669</v>
      </c>
      <c r="S22" s="9">
        <v>1008.9</v>
      </c>
      <c r="T22" s="11">
        <v>1018</v>
      </c>
      <c r="U22" s="9"/>
      <c r="AA22" s="10"/>
    </row>
    <row r="23" spans="1:27" x14ac:dyDescent="0.25">
      <c r="A23" s="8">
        <v>21</v>
      </c>
      <c r="B23" s="9">
        <v>18.7</v>
      </c>
      <c r="C23" s="9">
        <v>11.5</v>
      </c>
      <c r="D23">
        <v>0.4</v>
      </c>
      <c r="E23" s="9">
        <v>10.5</v>
      </c>
      <c r="F23" s="9">
        <v>11</v>
      </c>
      <c r="G23" s="9">
        <v>13.04166666666667</v>
      </c>
      <c r="H23" s="9">
        <v>11.604166666666663</v>
      </c>
      <c r="I23" s="9">
        <v>1.8375000000000001</v>
      </c>
      <c r="J23" t="s">
        <v>27</v>
      </c>
      <c r="K23">
        <v>1.3</v>
      </c>
      <c r="L23" s="9">
        <v>13.9</v>
      </c>
      <c r="M23" s="9">
        <v>83.437499999999986</v>
      </c>
      <c r="N23" s="9">
        <v>11.2</v>
      </c>
      <c r="O23" s="10">
        <v>0.65625</v>
      </c>
      <c r="P23" t="s">
        <v>27</v>
      </c>
      <c r="Q23" s="9">
        <v>0.1</v>
      </c>
      <c r="R23" s="9">
        <v>14</v>
      </c>
      <c r="S23" s="9">
        <v>1019.8</v>
      </c>
      <c r="T23" s="11">
        <v>1022.6</v>
      </c>
      <c r="U23" s="9"/>
      <c r="AA23" s="10"/>
    </row>
    <row r="24" spans="1:27" x14ac:dyDescent="0.25">
      <c r="A24" s="8">
        <v>22</v>
      </c>
      <c r="B24" s="9">
        <v>24.5</v>
      </c>
      <c r="C24" s="9">
        <v>11.2</v>
      </c>
      <c r="D24">
        <v>0</v>
      </c>
      <c r="E24" s="9">
        <v>7.4</v>
      </c>
      <c r="F24" s="9">
        <v>9.8000000000000007</v>
      </c>
      <c r="G24" s="9">
        <v>13.308333333333335</v>
      </c>
      <c r="H24" s="9">
        <v>11.712499999999999</v>
      </c>
      <c r="I24" s="9">
        <v>1.2416666666666678</v>
      </c>
      <c r="J24" t="s">
        <v>27</v>
      </c>
      <c r="K24">
        <v>1.8</v>
      </c>
      <c r="L24" s="9">
        <v>18.7</v>
      </c>
      <c r="M24" s="9">
        <v>71.845833333333346</v>
      </c>
      <c r="N24" s="9">
        <v>9.4</v>
      </c>
      <c r="O24" s="10">
        <v>0.5</v>
      </c>
      <c r="P24" t="s">
        <v>25</v>
      </c>
      <c r="Q24" s="9">
        <v>8.4</v>
      </c>
      <c r="R24" s="9">
        <v>18.229166666666668</v>
      </c>
      <c r="S24" s="9">
        <v>1021</v>
      </c>
      <c r="T24" s="11">
        <v>1020.4</v>
      </c>
      <c r="U24" s="9"/>
      <c r="AA24" s="10"/>
    </row>
    <row r="25" spans="1:27" x14ac:dyDescent="0.25">
      <c r="A25" s="8">
        <v>23</v>
      </c>
      <c r="B25" s="9">
        <v>21.1</v>
      </c>
      <c r="C25" s="9">
        <v>12.8</v>
      </c>
      <c r="D25">
        <v>0</v>
      </c>
      <c r="E25" s="9">
        <v>10</v>
      </c>
      <c r="F25" s="9">
        <v>11.9</v>
      </c>
      <c r="G25" s="9">
        <v>14.012500000000001</v>
      </c>
      <c r="H25" s="9">
        <v>11.825000000000001</v>
      </c>
      <c r="I25" s="9">
        <v>1.8604166666666664</v>
      </c>
      <c r="J25" t="s">
        <v>27</v>
      </c>
      <c r="K25">
        <v>2.7</v>
      </c>
      <c r="L25" s="9">
        <v>17</v>
      </c>
      <c r="M25" s="9">
        <v>68.46250000000002</v>
      </c>
      <c r="N25" s="9">
        <v>9.4</v>
      </c>
      <c r="O25" s="10">
        <v>0.69791666666666663</v>
      </c>
      <c r="P25" t="s">
        <v>30</v>
      </c>
      <c r="Q25" s="9">
        <v>7.5</v>
      </c>
      <c r="R25" s="9">
        <v>15.916666666666666</v>
      </c>
      <c r="S25" s="9">
        <v>1024.2</v>
      </c>
      <c r="T25" s="11">
        <v>1027.4000000000001</v>
      </c>
      <c r="U25" s="9"/>
      <c r="AA25" s="10"/>
    </row>
    <row r="26" spans="1:27" x14ac:dyDescent="0.25">
      <c r="A26" s="8">
        <v>24</v>
      </c>
      <c r="B26" s="9">
        <v>24.1</v>
      </c>
      <c r="C26" s="9">
        <v>10.5</v>
      </c>
      <c r="D26">
        <v>0</v>
      </c>
      <c r="E26" s="9">
        <v>7.6</v>
      </c>
      <c r="F26" s="9">
        <v>10.6</v>
      </c>
      <c r="G26" s="9">
        <v>14.454166666666673</v>
      </c>
      <c r="H26" s="9">
        <v>12.004166666666668</v>
      </c>
      <c r="I26" s="9">
        <v>1.1177083333333335</v>
      </c>
      <c r="J26" t="s">
        <v>27</v>
      </c>
      <c r="K26">
        <v>1.3</v>
      </c>
      <c r="L26" s="9">
        <v>16.7</v>
      </c>
      <c r="M26" s="9">
        <v>60.229166666666657</v>
      </c>
      <c r="N26" s="9">
        <v>8</v>
      </c>
      <c r="O26" s="10">
        <v>0.625</v>
      </c>
      <c r="P26" t="s">
        <v>27</v>
      </c>
      <c r="Q26" s="9">
        <v>9.6</v>
      </c>
      <c r="R26" s="9">
        <v>16.912500000000005</v>
      </c>
      <c r="S26" s="9">
        <v>1030</v>
      </c>
      <c r="T26" s="11">
        <v>1029.4000000000001</v>
      </c>
      <c r="U26" s="9"/>
      <c r="AA26" s="10"/>
    </row>
    <row r="27" spans="1:27" x14ac:dyDescent="0.25">
      <c r="A27" s="8">
        <v>25</v>
      </c>
      <c r="B27" s="9">
        <v>29.7</v>
      </c>
      <c r="C27" s="9">
        <v>9.6</v>
      </c>
      <c r="D27">
        <v>0</v>
      </c>
      <c r="E27" s="9">
        <v>6.5</v>
      </c>
      <c r="F27" s="9">
        <v>10.3</v>
      </c>
      <c r="G27" s="9">
        <v>14.837499999999999</v>
      </c>
      <c r="H27" s="9">
        <v>12.220833333333333</v>
      </c>
      <c r="I27" s="9">
        <v>1.1552083333333345</v>
      </c>
      <c r="J27" t="s">
        <v>27</v>
      </c>
      <c r="K27">
        <v>0.9</v>
      </c>
      <c r="L27" s="9">
        <v>22.1</v>
      </c>
      <c r="M27" s="9">
        <v>59.770833333333343</v>
      </c>
      <c r="N27" s="9">
        <v>8</v>
      </c>
      <c r="O27" s="10">
        <v>0.46875</v>
      </c>
      <c r="P27" t="s">
        <v>30</v>
      </c>
      <c r="Q27" s="9">
        <v>12.4</v>
      </c>
      <c r="R27" s="9">
        <v>20.579166666666669</v>
      </c>
      <c r="S27" s="9">
        <v>1029</v>
      </c>
      <c r="T27" s="11">
        <v>1027.3</v>
      </c>
      <c r="U27" s="9"/>
      <c r="AA27" s="10"/>
    </row>
    <row r="28" spans="1:27" x14ac:dyDescent="0.25">
      <c r="A28" s="8">
        <v>26</v>
      </c>
      <c r="B28" s="9">
        <v>23.2</v>
      </c>
      <c r="C28" s="9">
        <v>14.5</v>
      </c>
      <c r="D28">
        <v>0</v>
      </c>
      <c r="E28" s="9">
        <v>11.1</v>
      </c>
      <c r="F28" s="9">
        <v>14.7</v>
      </c>
      <c r="G28" s="9">
        <v>15.495833333333332</v>
      </c>
      <c r="H28" s="9">
        <v>12.441666666666668</v>
      </c>
      <c r="I28" s="9">
        <v>1.6729166666666673</v>
      </c>
      <c r="J28" t="s">
        <v>38</v>
      </c>
      <c r="K28">
        <v>2.2000000000000002</v>
      </c>
      <c r="L28" s="9">
        <v>22.4</v>
      </c>
      <c r="M28" s="9">
        <v>75.975000000000009</v>
      </c>
      <c r="N28" s="9">
        <v>7.2</v>
      </c>
      <c r="O28" s="10">
        <v>0.60416666666666663</v>
      </c>
      <c r="P28" t="s">
        <v>34</v>
      </c>
      <c r="Q28" s="9">
        <v>10.9</v>
      </c>
      <c r="R28" s="9">
        <v>17.329166666666666</v>
      </c>
      <c r="S28" s="9">
        <v>1027.7</v>
      </c>
      <c r="T28" s="11">
        <v>1029.5999999999999</v>
      </c>
      <c r="U28" s="9"/>
      <c r="AA28" s="10"/>
    </row>
    <row r="29" spans="1:27" x14ac:dyDescent="0.25">
      <c r="A29" s="8">
        <v>27</v>
      </c>
      <c r="B29" s="9">
        <v>16.3</v>
      </c>
      <c r="C29" s="9">
        <v>11.8</v>
      </c>
      <c r="D29">
        <v>3</v>
      </c>
      <c r="E29" s="9">
        <v>12</v>
      </c>
      <c r="F29" s="9">
        <v>15.1</v>
      </c>
      <c r="G29" s="9">
        <v>16.012500000000003</v>
      </c>
      <c r="H29" s="9">
        <v>12.716666666666669</v>
      </c>
      <c r="I29" s="9">
        <v>2.0479166666666662</v>
      </c>
      <c r="J29" t="s">
        <v>34</v>
      </c>
      <c r="K29">
        <v>2.2000000000000002</v>
      </c>
      <c r="L29" s="9">
        <v>13.4</v>
      </c>
      <c r="M29" s="9">
        <v>81.670833333333334</v>
      </c>
      <c r="N29" s="9">
        <v>8.5</v>
      </c>
      <c r="O29" s="10">
        <v>0.625</v>
      </c>
      <c r="P29" t="s">
        <v>29</v>
      </c>
      <c r="Q29" s="9">
        <v>4.5999999999999996</v>
      </c>
      <c r="R29" s="9">
        <v>12.533333333333333</v>
      </c>
      <c r="S29" s="9">
        <v>1030.3</v>
      </c>
      <c r="T29" s="11">
        <v>1027</v>
      </c>
      <c r="U29" s="9"/>
      <c r="AA29" s="10"/>
    </row>
    <row r="30" spans="1:27" x14ac:dyDescent="0.25">
      <c r="A30" s="8">
        <v>28</v>
      </c>
      <c r="B30" s="9">
        <v>21.8</v>
      </c>
      <c r="C30" s="9">
        <v>8.8000000000000007</v>
      </c>
      <c r="D30">
        <v>0</v>
      </c>
      <c r="E30" s="9">
        <v>6.4</v>
      </c>
      <c r="F30" s="9">
        <v>11</v>
      </c>
      <c r="G30" s="9">
        <v>15.852173913043476</v>
      </c>
      <c r="H30" s="9">
        <v>12.991304347826089</v>
      </c>
      <c r="I30" s="9">
        <v>0.93854166666666627</v>
      </c>
      <c r="J30" t="s">
        <v>32</v>
      </c>
      <c r="K30">
        <v>0.9</v>
      </c>
      <c r="L30" s="9">
        <v>13.2</v>
      </c>
      <c r="M30" s="9">
        <v>81.147826086956528</v>
      </c>
      <c r="N30" s="9">
        <v>9.8000000000000007</v>
      </c>
      <c r="O30" s="10">
        <v>0.875</v>
      </c>
      <c r="P30" t="s">
        <v>27</v>
      </c>
      <c r="Q30" s="9">
        <v>5.0999999999999996</v>
      </c>
      <c r="R30" s="9">
        <v>15.095652173913049</v>
      </c>
      <c r="S30" s="9">
        <v>1022.4</v>
      </c>
      <c r="T30" s="11">
        <v>1015.8</v>
      </c>
      <c r="U30" s="9"/>
      <c r="AA30" s="10"/>
    </row>
    <row r="31" spans="1:27" x14ac:dyDescent="0.25">
      <c r="A31" s="8">
        <v>29</v>
      </c>
      <c r="B31" s="9">
        <v>19.5</v>
      </c>
      <c r="C31" s="9">
        <v>13.2</v>
      </c>
      <c r="D31">
        <v>0</v>
      </c>
      <c r="E31" s="9">
        <v>11.8</v>
      </c>
      <c r="F31" s="9">
        <v>14</v>
      </c>
      <c r="G31" s="9">
        <v>15.991666666666665</v>
      </c>
      <c r="H31" s="9">
        <v>13.174999999999992</v>
      </c>
      <c r="I31" s="9">
        <v>2.4708333333333328</v>
      </c>
      <c r="J31" t="s">
        <v>27</v>
      </c>
      <c r="K31">
        <v>2.7</v>
      </c>
      <c r="L31" s="9">
        <v>16.7</v>
      </c>
      <c r="M31" s="9">
        <v>73.470833333333317</v>
      </c>
      <c r="N31" s="9">
        <v>11.6</v>
      </c>
      <c r="O31" s="10">
        <v>0.41666666666666669</v>
      </c>
      <c r="P31" t="s">
        <v>27</v>
      </c>
      <c r="Q31" s="9">
        <v>5.2</v>
      </c>
      <c r="R31" s="9">
        <v>16.000000000000004</v>
      </c>
      <c r="S31" s="9">
        <v>1017.5</v>
      </c>
      <c r="T31" s="11">
        <v>1019.7</v>
      </c>
      <c r="U31" s="9"/>
      <c r="AA31" s="10"/>
    </row>
    <row r="32" spans="1:27" x14ac:dyDescent="0.25">
      <c r="A32" s="8">
        <v>30</v>
      </c>
      <c r="B32" s="9">
        <v>22.7</v>
      </c>
      <c r="C32" s="9">
        <v>9.6</v>
      </c>
      <c r="D32">
        <v>0.2</v>
      </c>
      <c r="E32" s="9">
        <v>6.4</v>
      </c>
      <c r="F32" s="9">
        <v>9.8000000000000007</v>
      </c>
      <c r="G32" s="9">
        <v>15.845833333333326</v>
      </c>
      <c r="H32" s="9">
        <v>13.345833333333331</v>
      </c>
      <c r="I32" s="9">
        <v>0.93750000000000089</v>
      </c>
      <c r="J32" t="s">
        <v>27</v>
      </c>
      <c r="K32">
        <v>1.3</v>
      </c>
      <c r="L32" s="9">
        <v>19</v>
      </c>
      <c r="M32" s="9">
        <v>64.808333333333337</v>
      </c>
      <c r="N32" s="9">
        <v>6.3</v>
      </c>
      <c r="O32" s="10">
        <v>0.54166666666666663</v>
      </c>
      <c r="P32" t="s">
        <v>27</v>
      </c>
      <c r="Q32" s="9">
        <v>8.5</v>
      </c>
      <c r="R32" s="9">
        <v>16.404166666666665</v>
      </c>
      <c r="S32" s="9">
        <v>1019.4</v>
      </c>
      <c r="T32" s="11">
        <v>1014.9</v>
      </c>
      <c r="U32" s="9"/>
      <c r="AA32" s="10"/>
    </row>
    <row r="33" spans="1:28" x14ac:dyDescent="0.25">
      <c r="A33" s="8">
        <v>31</v>
      </c>
      <c r="B33" s="9">
        <v>20.8</v>
      </c>
      <c r="C33" s="9">
        <v>11.5</v>
      </c>
      <c r="D33">
        <v>3.6</v>
      </c>
      <c r="E33" s="9">
        <v>8.5</v>
      </c>
      <c r="F33" s="9">
        <v>11.7</v>
      </c>
      <c r="G33" s="9">
        <v>15.979166666666671</v>
      </c>
      <c r="H33" s="9">
        <v>13.466666666666669</v>
      </c>
      <c r="I33" s="9">
        <v>1.9354166666666661</v>
      </c>
      <c r="J33" t="s">
        <v>25</v>
      </c>
      <c r="K33">
        <v>3.6</v>
      </c>
      <c r="L33" s="9">
        <v>18.100000000000001</v>
      </c>
      <c r="M33" s="9">
        <v>68.375</v>
      </c>
      <c r="N33" s="9">
        <v>10.3</v>
      </c>
      <c r="O33" s="10">
        <v>0.625</v>
      </c>
      <c r="P33" t="s">
        <v>25</v>
      </c>
      <c r="Q33" s="9">
        <v>6.6</v>
      </c>
      <c r="R33" s="9">
        <v>15.53478260869565</v>
      </c>
      <c r="S33" s="9">
        <v>1011.9</v>
      </c>
      <c r="T33" s="11">
        <v>1013.7</v>
      </c>
      <c r="U33" s="9"/>
      <c r="AA33" s="10"/>
    </row>
    <row r="34" spans="1:28" x14ac:dyDescent="0.25">
      <c r="A34" s="13" t="s">
        <v>20</v>
      </c>
      <c r="B34" s="14">
        <f>AVERAGE(B3:B33)</f>
        <v>16.86451612903226</v>
      </c>
      <c r="C34" s="14">
        <f>AVERAGE(C3:C33)</f>
        <v>7.2354838709677427</v>
      </c>
      <c r="D34" s="14">
        <f>SUM(D3:D33)</f>
        <v>88.8</v>
      </c>
      <c r="E34" s="14">
        <f>AVERAGE(E3:E33)</f>
        <v>4.9419354838709681</v>
      </c>
      <c r="F34" s="14">
        <f>AVERAGE(F3:F33)</f>
        <v>7.7709677419354843</v>
      </c>
      <c r="G34" s="14">
        <f>AVERAGE(G3:G33)</f>
        <v>13.470500233754088</v>
      </c>
      <c r="H34" s="14">
        <f>AVERAGE(H3:H33)</f>
        <v>11.863025946704067</v>
      </c>
      <c r="I34" s="14">
        <f>AVERAGE(I3:I33)</f>
        <v>1.5026881720430112</v>
      </c>
      <c r="J34" s="14"/>
      <c r="K34" s="14"/>
      <c r="L34" s="15">
        <f>AVERAGE(L3:L33)</f>
        <v>12.880645161290319</v>
      </c>
      <c r="M34" s="14">
        <f>AVERAGE(M3:M33)</f>
        <v>76.231112669471727</v>
      </c>
      <c r="N34" s="14">
        <f>MAX(N3:N33)</f>
        <v>14.3</v>
      </c>
      <c r="O34" s="16"/>
      <c r="P34" s="17"/>
      <c r="Q34" s="18">
        <v>212.7</v>
      </c>
      <c r="R34" s="19">
        <f>AVERAGE(R3:R33)</f>
        <v>11.651788218793829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29.7</v>
      </c>
      <c r="C35" s="14">
        <f>MIN(C3:C33)</f>
        <v>0.3</v>
      </c>
      <c r="D35" s="14">
        <f>MAX(D3:D33)</f>
        <v>27.4</v>
      </c>
      <c r="E35" s="14">
        <f>MIN(E3:E33)</f>
        <v>-2.4</v>
      </c>
      <c r="F35" s="14">
        <f>MIN(F3:F33)</f>
        <v>0.9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12.4</v>
      </c>
      <c r="R35" s="19">
        <f>MIN(R3:R33)</f>
        <v>5.4083333333333341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12.05</v>
      </c>
      <c r="C37">
        <f>COUNTIF(C3:C33,"&lt;0")</f>
        <v>0</v>
      </c>
      <c r="D37">
        <f>COUNTIF(D3:D33,"&gt;0.1")</f>
        <v>18</v>
      </c>
      <c r="E37">
        <f>COUNTIF(E3:E33,"&lt;0")</f>
        <v>6</v>
      </c>
      <c r="Q37">
        <f>COUNTIF(Q3:Q33,"&lt;0.05")</f>
        <v>0</v>
      </c>
      <c r="AB37" s="10"/>
    </row>
    <row r="38" spans="1:28" x14ac:dyDescent="0.25">
      <c r="D38">
        <f>COUNTIF(D3:D33,"&gt;0.9")</f>
        <v>12</v>
      </c>
    </row>
    <row r="39" spans="1:28" x14ac:dyDescent="0.25">
      <c r="Q39" t="s">
        <v>22</v>
      </c>
    </row>
    <row r="41" spans="1:28" x14ac:dyDescent="0.25">
      <c r="Q41" s="9">
        <f>SUM(Q3:Q33)</f>
        <v>159.19999999999996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1592-022A-4B72-9E4A-355419770F08}">
  <sheetPr>
    <pageSetUpPr fitToPage="1"/>
  </sheetPr>
  <dimension ref="A1:AB41"/>
  <sheetViews>
    <sheetView topLeftCell="A5" workbookViewId="0">
      <selection activeCell="Q34" sqref="Q3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17.399999999999999</v>
      </c>
      <c r="C3" s="9">
        <v>10.9</v>
      </c>
      <c r="D3">
        <v>3.6</v>
      </c>
      <c r="E3" s="9">
        <v>9.1999999999999993</v>
      </c>
      <c r="F3" s="9">
        <v>12.1</v>
      </c>
      <c r="G3" s="9">
        <v>15.875000000000005</v>
      </c>
      <c r="H3" s="9">
        <v>13.562500000000002</v>
      </c>
      <c r="I3" s="9">
        <v>0.71354166666666663</v>
      </c>
      <c r="J3" t="s">
        <v>37</v>
      </c>
      <c r="K3">
        <v>0.9</v>
      </c>
      <c r="L3" s="9">
        <v>13.1</v>
      </c>
      <c r="M3" s="9">
        <v>90.683333333333337</v>
      </c>
      <c r="N3" s="9">
        <v>6.3</v>
      </c>
      <c r="O3" s="10">
        <v>0.44791666666666669</v>
      </c>
      <c r="P3" t="s">
        <v>27</v>
      </c>
      <c r="Q3" s="9">
        <v>0.6</v>
      </c>
      <c r="R3" s="9">
        <v>14.674999999999999</v>
      </c>
      <c r="S3" s="9">
        <v>1009</v>
      </c>
      <c r="T3" s="11">
        <v>1002.9</v>
      </c>
      <c r="U3" s="9"/>
      <c r="V3" s="9"/>
      <c r="W3" s="9"/>
      <c r="AA3" s="10"/>
    </row>
    <row r="4" spans="1:27" x14ac:dyDescent="0.25">
      <c r="A4" s="8">
        <v>2</v>
      </c>
      <c r="B4" s="9">
        <v>19.899999999999999</v>
      </c>
      <c r="C4" s="9">
        <v>13.1</v>
      </c>
      <c r="D4">
        <v>15.4</v>
      </c>
      <c r="E4" s="9">
        <v>12.4</v>
      </c>
      <c r="F4" s="9">
        <v>13.5</v>
      </c>
      <c r="G4" s="9">
        <v>15.829166666666664</v>
      </c>
      <c r="H4" s="9">
        <v>13.654166666666661</v>
      </c>
      <c r="I4" s="9">
        <v>0.84687500000000016</v>
      </c>
      <c r="J4" t="s">
        <v>27</v>
      </c>
      <c r="K4">
        <v>1.8</v>
      </c>
      <c r="L4" s="9">
        <v>17</v>
      </c>
      <c r="M4" s="9">
        <v>85.800000000000011</v>
      </c>
      <c r="N4" s="9">
        <v>6.3</v>
      </c>
      <c r="O4" s="10">
        <v>0.79166666666666663</v>
      </c>
      <c r="P4" t="s">
        <v>25</v>
      </c>
      <c r="Q4" s="9">
        <v>1.8</v>
      </c>
      <c r="R4" s="9">
        <v>15.420833333333334</v>
      </c>
      <c r="S4" s="9">
        <v>998.8</v>
      </c>
      <c r="T4" s="11">
        <v>1000.7</v>
      </c>
      <c r="U4" s="9"/>
      <c r="AA4" s="10"/>
    </row>
    <row r="5" spans="1:27" x14ac:dyDescent="0.25">
      <c r="A5" s="8">
        <v>3</v>
      </c>
      <c r="B5" s="9">
        <v>15.9</v>
      </c>
      <c r="C5" s="9">
        <v>9.9</v>
      </c>
      <c r="D5">
        <v>6</v>
      </c>
      <c r="E5" s="9">
        <v>6.1</v>
      </c>
      <c r="F5" s="9">
        <v>8.5</v>
      </c>
      <c r="G5" s="9">
        <v>15.770833333333337</v>
      </c>
      <c r="H5" s="9">
        <v>13.699999999999994</v>
      </c>
      <c r="I5" s="9">
        <v>1.2249999999999999</v>
      </c>
      <c r="J5" t="s">
        <v>27</v>
      </c>
      <c r="K5">
        <v>1.8</v>
      </c>
      <c r="L5" s="9">
        <v>14.6</v>
      </c>
      <c r="M5" s="9">
        <v>87.99166666666666</v>
      </c>
      <c r="N5" s="9">
        <v>10.7</v>
      </c>
      <c r="O5" s="10">
        <v>0.75</v>
      </c>
      <c r="P5" t="s">
        <v>25</v>
      </c>
      <c r="Q5" s="9">
        <v>1.3</v>
      </c>
      <c r="R5" s="9">
        <v>12.799999999999997</v>
      </c>
      <c r="S5" s="9">
        <v>996.7</v>
      </c>
      <c r="T5" s="11">
        <v>987.3</v>
      </c>
      <c r="U5" s="9"/>
      <c r="AA5" s="10"/>
    </row>
    <row r="6" spans="1:27" x14ac:dyDescent="0.25">
      <c r="A6" s="8">
        <v>4</v>
      </c>
      <c r="B6" s="9">
        <v>17.600000000000001</v>
      </c>
      <c r="C6" s="9">
        <v>11</v>
      </c>
      <c r="D6">
        <v>0</v>
      </c>
      <c r="E6" s="9">
        <v>10.4</v>
      </c>
      <c r="F6" s="9">
        <v>10.9</v>
      </c>
      <c r="G6" s="9">
        <v>15.43333333333333</v>
      </c>
      <c r="H6" s="9">
        <v>13.77916666666667</v>
      </c>
      <c r="I6" s="9">
        <v>3.1791666666666676</v>
      </c>
      <c r="J6" t="s">
        <v>27</v>
      </c>
      <c r="K6">
        <v>2.2000000000000002</v>
      </c>
      <c r="L6" s="9">
        <v>13</v>
      </c>
      <c r="M6" s="9">
        <v>77.99166666666666</v>
      </c>
      <c r="N6" s="9">
        <v>15.6</v>
      </c>
      <c r="O6" s="10">
        <v>0.5</v>
      </c>
      <c r="P6" t="s">
        <v>25</v>
      </c>
      <c r="Q6" s="9">
        <v>4.0999999999999996</v>
      </c>
      <c r="R6" s="9">
        <v>13.516666666666666</v>
      </c>
      <c r="S6" s="9">
        <v>985.2</v>
      </c>
      <c r="T6" s="11">
        <v>995.1</v>
      </c>
      <c r="U6" s="9"/>
      <c r="AA6" s="10"/>
    </row>
    <row r="7" spans="1:27" x14ac:dyDescent="0.25">
      <c r="A7" s="8">
        <v>5</v>
      </c>
      <c r="B7" s="9">
        <v>16.899999999999999</v>
      </c>
      <c r="C7" s="9">
        <v>9.9</v>
      </c>
      <c r="D7">
        <v>0</v>
      </c>
      <c r="E7" s="9">
        <v>8.6999999999999993</v>
      </c>
      <c r="F7" s="9">
        <v>9.3000000000000007</v>
      </c>
      <c r="G7" s="9">
        <v>15.154166666666669</v>
      </c>
      <c r="H7" s="9">
        <v>13.766666666666667</v>
      </c>
      <c r="I7" s="9">
        <v>2.4999999999999991</v>
      </c>
      <c r="J7" t="s">
        <v>27</v>
      </c>
      <c r="K7">
        <v>4</v>
      </c>
      <c r="L7" s="9">
        <v>14.2</v>
      </c>
      <c r="M7" s="9">
        <v>63.824999999999996</v>
      </c>
      <c r="N7" s="9">
        <v>11.6</v>
      </c>
      <c r="O7" s="10">
        <v>0.23958333333333334</v>
      </c>
      <c r="P7" t="s">
        <v>27</v>
      </c>
      <c r="Q7" s="9">
        <v>7.5</v>
      </c>
      <c r="R7" s="9">
        <v>13.045833333333334</v>
      </c>
      <c r="S7" s="9">
        <v>1005.7</v>
      </c>
      <c r="T7" s="12">
        <v>1008.5</v>
      </c>
      <c r="U7" s="9"/>
      <c r="AA7" s="10"/>
    </row>
    <row r="8" spans="1:27" x14ac:dyDescent="0.25">
      <c r="A8" s="8">
        <v>6</v>
      </c>
      <c r="B8" s="9">
        <v>15.7</v>
      </c>
      <c r="C8" s="9">
        <v>10.4</v>
      </c>
      <c r="D8">
        <v>0.2</v>
      </c>
      <c r="E8" s="9">
        <v>8.1999999999999993</v>
      </c>
      <c r="F8" s="9">
        <v>11.7</v>
      </c>
      <c r="G8" s="9">
        <v>15.016666666666666</v>
      </c>
      <c r="H8" s="9">
        <v>13.716666666666661</v>
      </c>
      <c r="I8" s="9">
        <v>0.72916666666666619</v>
      </c>
      <c r="J8" t="s">
        <v>33</v>
      </c>
      <c r="K8">
        <v>2.2000000000000002</v>
      </c>
      <c r="L8" s="9">
        <v>12.9</v>
      </c>
      <c r="M8" s="9">
        <v>84.024999999999991</v>
      </c>
      <c r="N8" s="9">
        <v>8</v>
      </c>
      <c r="O8" s="10">
        <v>0.35416666666666669</v>
      </c>
      <c r="P8" t="s">
        <v>34</v>
      </c>
      <c r="Q8" s="9">
        <v>0.5</v>
      </c>
      <c r="R8" s="9">
        <v>12.595833333333333</v>
      </c>
      <c r="S8" s="9">
        <v>1004.6</v>
      </c>
      <c r="T8" s="11">
        <v>1005.7</v>
      </c>
      <c r="U8" s="9"/>
      <c r="AA8" s="10"/>
    </row>
    <row r="9" spans="1:27" x14ac:dyDescent="0.25">
      <c r="A9" s="8">
        <v>7</v>
      </c>
      <c r="B9" s="9">
        <v>18.5</v>
      </c>
      <c r="C9" s="9">
        <v>11.1</v>
      </c>
      <c r="D9">
        <v>0.4</v>
      </c>
      <c r="E9" s="9">
        <v>8.1</v>
      </c>
      <c r="F9" s="9">
        <v>9.6999999999999993</v>
      </c>
      <c r="G9" s="9">
        <v>14.854166666666673</v>
      </c>
      <c r="H9" s="9">
        <v>13.699999999999994</v>
      </c>
      <c r="I9" s="9">
        <v>2.464583333333334</v>
      </c>
      <c r="J9" t="s">
        <v>30</v>
      </c>
      <c r="K9">
        <v>1.8</v>
      </c>
      <c r="L9" s="9">
        <v>14.1</v>
      </c>
      <c r="M9" s="9">
        <v>72.158333333333317</v>
      </c>
      <c r="N9" s="9">
        <v>16.100000000000001</v>
      </c>
      <c r="O9" s="10">
        <v>0.54166666666666663</v>
      </c>
      <c r="P9" t="s">
        <v>25</v>
      </c>
      <c r="Q9" s="9">
        <v>2</v>
      </c>
      <c r="R9" s="9">
        <v>14.316666666666665</v>
      </c>
      <c r="S9" s="9">
        <v>1012.1</v>
      </c>
      <c r="T9" s="11">
        <v>1011.9</v>
      </c>
      <c r="U9" s="9"/>
      <c r="AA9" s="10"/>
    </row>
    <row r="10" spans="1:27" x14ac:dyDescent="0.25">
      <c r="A10" s="8">
        <v>8</v>
      </c>
      <c r="B10" s="9">
        <v>18.2</v>
      </c>
      <c r="C10" s="9">
        <v>10.9</v>
      </c>
      <c r="D10">
        <v>0.2</v>
      </c>
      <c r="E10" s="9">
        <v>10.3</v>
      </c>
      <c r="F10" s="9">
        <v>11.1</v>
      </c>
      <c r="G10" s="9">
        <v>14.799999999999997</v>
      </c>
      <c r="H10" s="9">
        <v>13.687499999999998</v>
      </c>
      <c r="I10" s="9">
        <v>1.6864583333333334</v>
      </c>
      <c r="J10" t="s">
        <v>28</v>
      </c>
      <c r="K10">
        <v>1.8</v>
      </c>
      <c r="L10" s="9">
        <v>13.4</v>
      </c>
      <c r="M10" s="9">
        <v>66.974999999999994</v>
      </c>
      <c r="N10" s="9">
        <v>9.4</v>
      </c>
      <c r="O10" s="10">
        <v>0.64583333333333337</v>
      </c>
      <c r="P10" t="s">
        <v>25</v>
      </c>
      <c r="Q10" s="9">
        <v>5.9</v>
      </c>
      <c r="R10" s="9">
        <v>13.370833333333332</v>
      </c>
      <c r="S10" s="9">
        <v>1008.7</v>
      </c>
      <c r="T10" s="11">
        <v>1009.5</v>
      </c>
      <c r="U10" s="9"/>
      <c r="AA10" s="10"/>
    </row>
    <row r="11" spans="1:27" x14ac:dyDescent="0.25">
      <c r="A11" s="8">
        <v>9</v>
      </c>
      <c r="B11" s="9">
        <v>15</v>
      </c>
      <c r="C11" s="9">
        <v>8</v>
      </c>
      <c r="D11">
        <v>4</v>
      </c>
      <c r="E11" s="9">
        <v>5.2</v>
      </c>
      <c r="F11" s="9">
        <v>8.1999999999999993</v>
      </c>
      <c r="G11" s="9">
        <v>14.850000000000007</v>
      </c>
      <c r="H11" s="9">
        <v>13.625000000000002</v>
      </c>
      <c r="I11" s="9">
        <v>1.7229166666666675</v>
      </c>
      <c r="J11" t="s">
        <v>27</v>
      </c>
      <c r="K11">
        <v>2.2000000000000002</v>
      </c>
      <c r="L11" s="9">
        <v>12.9</v>
      </c>
      <c r="M11" s="9">
        <v>79.745833333333351</v>
      </c>
      <c r="N11" s="9">
        <v>13</v>
      </c>
      <c r="O11" s="10">
        <v>0.47916666666666669</v>
      </c>
      <c r="P11" t="s">
        <v>25</v>
      </c>
      <c r="Q11" s="9">
        <v>3.7</v>
      </c>
      <c r="R11" s="9">
        <v>10.370833333333335</v>
      </c>
      <c r="S11" s="9">
        <v>1007.5</v>
      </c>
      <c r="T11" s="11">
        <v>1009</v>
      </c>
      <c r="U11" s="9"/>
      <c r="AA11" s="10"/>
    </row>
    <row r="12" spans="1:27" x14ac:dyDescent="0.25">
      <c r="A12" s="8">
        <v>10</v>
      </c>
      <c r="B12" s="9">
        <v>17.399999999999999</v>
      </c>
      <c r="C12" s="9">
        <v>7</v>
      </c>
      <c r="D12">
        <v>0.6</v>
      </c>
      <c r="E12" s="9">
        <v>4.3</v>
      </c>
      <c r="F12" s="9">
        <v>5.8</v>
      </c>
      <c r="G12" s="9">
        <v>14.562500000000002</v>
      </c>
      <c r="H12" s="9">
        <v>13.616666666666667</v>
      </c>
      <c r="I12" s="9">
        <v>1.7041666666666675</v>
      </c>
      <c r="J12" t="s">
        <v>25</v>
      </c>
      <c r="K12">
        <v>2.2000000000000002</v>
      </c>
      <c r="L12" s="9">
        <v>11.3</v>
      </c>
      <c r="M12" s="9">
        <v>68.529166666666654</v>
      </c>
      <c r="N12" s="9">
        <v>9.4</v>
      </c>
      <c r="O12" s="10">
        <v>0.57291666666666663</v>
      </c>
      <c r="P12" t="s">
        <v>25</v>
      </c>
      <c r="Q12" s="9">
        <v>3.8</v>
      </c>
      <c r="R12" s="9">
        <v>11.533333333333331</v>
      </c>
      <c r="S12" s="9">
        <v>1012.2</v>
      </c>
      <c r="T12" s="11">
        <v>1014.8</v>
      </c>
      <c r="U12" s="9"/>
      <c r="AA12" s="10"/>
    </row>
    <row r="13" spans="1:27" x14ac:dyDescent="0.25">
      <c r="A13" s="8">
        <v>11</v>
      </c>
      <c r="B13" s="9">
        <v>16.5</v>
      </c>
      <c r="C13" s="9">
        <v>6.8</v>
      </c>
      <c r="D13">
        <v>2.8</v>
      </c>
      <c r="E13" s="9">
        <v>4.5999999999999996</v>
      </c>
      <c r="F13" s="9">
        <v>7</v>
      </c>
      <c r="G13" s="9">
        <v>14.524999999999997</v>
      </c>
      <c r="H13" s="9">
        <v>13.600000000000001</v>
      </c>
      <c r="I13" s="9">
        <v>0.9885416666666661</v>
      </c>
      <c r="J13" t="s">
        <v>25</v>
      </c>
      <c r="K13">
        <v>0.9</v>
      </c>
      <c r="L13" s="9">
        <v>10.4</v>
      </c>
      <c r="M13" s="9">
        <v>88.75</v>
      </c>
      <c r="N13" s="9">
        <v>7.6</v>
      </c>
      <c r="O13" s="10">
        <v>0</v>
      </c>
      <c r="P13" t="s">
        <v>25</v>
      </c>
      <c r="Q13" s="9">
        <v>0.7</v>
      </c>
      <c r="R13" s="9">
        <v>11.533333333333333</v>
      </c>
      <c r="S13" s="9">
        <v>1013.2</v>
      </c>
      <c r="T13" s="11">
        <v>1009.8</v>
      </c>
      <c r="U13" s="9"/>
      <c r="AA13" s="10"/>
    </row>
    <row r="14" spans="1:27" x14ac:dyDescent="0.25">
      <c r="A14" s="8">
        <v>12</v>
      </c>
      <c r="B14" s="9">
        <v>20.399999999999999</v>
      </c>
      <c r="C14" s="9">
        <v>10.4</v>
      </c>
      <c r="D14">
        <v>0</v>
      </c>
      <c r="E14" s="9">
        <v>11.2</v>
      </c>
      <c r="F14" s="9">
        <v>10.9</v>
      </c>
      <c r="G14" s="9">
        <v>14.545833333333336</v>
      </c>
      <c r="H14" s="9">
        <v>13.574999999999998</v>
      </c>
      <c r="I14" s="9">
        <v>3.7625000000000015</v>
      </c>
      <c r="J14" t="s">
        <v>25</v>
      </c>
      <c r="K14">
        <v>4.9000000000000004</v>
      </c>
      <c r="L14" s="11">
        <v>16</v>
      </c>
      <c r="M14" s="9">
        <v>66.308333333333337</v>
      </c>
      <c r="N14" s="9">
        <v>17.899999999999999</v>
      </c>
      <c r="O14" s="10">
        <v>0.75</v>
      </c>
      <c r="P14" t="s">
        <v>27</v>
      </c>
      <c r="Q14" s="9">
        <v>6.2</v>
      </c>
      <c r="R14" s="9">
        <v>15.016666666666666</v>
      </c>
      <c r="S14" s="9">
        <v>1012.3</v>
      </c>
      <c r="T14" s="11">
        <v>1014.5</v>
      </c>
      <c r="U14" s="9"/>
      <c r="AA14" s="10"/>
    </row>
    <row r="15" spans="1:27" x14ac:dyDescent="0.25">
      <c r="A15" s="8">
        <v>13</v>
      </c>
      <c r="B15" s="9">
        <v>17.7</v>
      </c>
      <c r="C15" s="9">
        <v>11.2</v>
      </c>
      <c r="D15">
        <v>0</v>
      </c>
      <c r="E15" s="9">
        <v>9.6999999999999993</v>
      </c>
      <c r="F15" s="9">
        <v>10.8</v>
      </c>
      <c r="G15" s="9">
        <v>14.74583333333333</v>
      </c>
      <c r="H15" s="9">
        <v>13.508333333333333</v>
      </c>
      <c r="I15" s="9">
        <v>4.0437500000000037</v>
      </c>
      <c r="J15" t="s">
        <v>25</v>
      </c>
      <c r="K15">
        <v>3.1</v>
      </c>
      <c r="L15" s="9">
        <v>14.4</v>
      </c>
      <c r="M15" s="9">
        <v>68.466666666666669</v>
      </c>
      <c r="N15" s="9">
        <v>14.3</v>
      </c>
      <c r="O15" s="10">
        <v>0.26041666666666669</v>
      </c>
      <c r="P15" t="s">
        <v>25</v>
      </c>
      <c r="Q15" s="9">
        <v>3.5</v>
      </c>
      <c r="R15" s="9">
        <v>13.1875</v>
      </c>
      <c r="S15" s="9">
        <v>1015.5</v>
      </c>
      <c r="T15" s="11">
        <v>1017.4</v>
      </c>
      <c r="U15" s="9"/>
      <c r="AA15" s="10"/>
    </row>
    <row r="16" spans="1:27" x14ac:dyDescent="0.25">
      <c r="A16" s="8">
        <v>14</v>
      </c>
      <c r="B16" s="9">
        <v>17</v>
      </c>
      <c r="C16" s="9">
        <v>9.1</v>
      </c>
      <c r="D16">
        <v>0</v>
      </c>
      <c r="E16" s="9">
        <v>6.6</v>
      </c>
      <c r="F16" s="9">
        <v>8.6999999999999993</v>
      </c>
      <c r="G16" s="9">
        <v>14.812499999999995</v>
      </c>
      <c r="H16" s="9">
        <v>13.524999999999999</v>
      </c>
      <c r="I16" s="9">
        <v>2.1166666666666658</v>
      </c>
      <c r="J16" t="s">
        <v>28</v>
      </c>
      <c r="K16">
        <v>1.8</v>
      </c>
      <c r="L16" s="9">
        <v>16.600000000000001</v>
      </c>
      <c r="M16" s="9">
        <v>75.80416666666666</v>
      </c>
      <c r="N16" s="9">
        <v>8.5</v>
      </c>
      <c r="O16" s="10">
        <v>0.55208333333333337</v>
      </c>
      <c r="P16" t="s">
        <v>40</v>
      </c>
      <c r="Q16" s="9">
        <v>4</v>
      </c>
      <c r="R16" s="9">
        <v>12.429166666666667</v>
      </c>
      <c r="S16" s="9">
        <v>1019.3</v>
      </c>
      <c r="T16" s="11">
        <v>1020.4</v>
      </c>
      <c r="U16" s="9"/>
      <c r="AA16" s="10"/>
    </row>
    <row r="17" spans="1:27" x14ac:dyDescent="0.25">
      <c r="A17" s="8">
        <v>15</v>
      </c>
      <c r="B17" s="9">
        <v>16.5</v>
      </c>
      <c r="C17" s="9">
        <v>7.2</v>
      </c>
      <c r="D17">
        <v>1.2</v>
      </c>
      <c r="E17" s="9">
        <v>3.8</v>
      </c>
      <c r="F17" s="9">
        <v>8.1999999999999993</v>
      </c>
      <c r="G17" s="9">
        <v>14.904166666666674</v>
      </c>
      <c r="H17" s="9">
        <v>13.550000000000002</v>
      </c>
      <c r="I17" s="9">
        <v>1.2114583333333337</v>
      </c>
      <c r="J17" t="s">
        <v>29</v>
      </c>
      <c r="K17">
        <v>0.9</v>
      </c>
      <c r="L17" s="9">
        <v>11.9</v>
      </c>
      <c r="M17" s="9">
        <v>78.087500000000006</v>
      </c>
      <c r="N17" s="9">
        <v>6.3</v>
      </c>
      <c r="O17" s="10">
        <v>0.55208333333333337</v>
      </c>
      <c r="P17" t="s">
        <v>29</v>
      </c>
      <c r="Q17" s="9">
        <v>1.5</v>
      </c>
      <c r="R17" s="9">
        <v>11.237500000000002</v>
      </c>
      <c r="S17" s="9">
        <v>1017.2</v>
      </c>
      <c r="T17" s="11">
        <v>1013.5</v>
      </c>
      <c r="U17" s="9"/>
      <c r="AA17" s="10"/>
    </row>
    <row r="18" spans="1:27" x14ac:dyDescent="0.25">
      <c r="A18" s="8">
        <v>16</v>
      </c>
      <c r="B18" s="9">
        <v>19.399999999999999</v>
      </c>
      <c r="C18" s="9">
        <v>9.5</v>
      </c>
      <c r="D18">
        <v>0</v>
      </c>
      <c r="E18" s="9">
        <v>9.1999999999999993</v>
      </c>
      <c r="F18" s="9">
        <v>12.1</v>
      </c>
      <c r="G18" s="9">
        <v>15.104166666666666</v>
      </c>
      <c r="H18" s="9">
        <v>13.600000000000001</v>
      </c>
      <c r="I18" s="9">
        <v>0.45833333333333298</v>
      </c>
      <c r="J18" t="s">
        <v>27</v>
      </c>
      <c r="K18">
        <v>0.9</v>
      </c>
      <c r="L18" s="9">
        <v>12.7</v>
      </c>
      <c r="M18" s="9">
        <v>85.979166666666686</v>
      </c>
      <c r="N18" s="9">
        <v>5.4</v>
      </c>
      <c r="O18" s="10">
        <v>0.39583333333333331</v>
      </c>
      <c r="P18" t="s">
        <v>27</v>
      </c>
      <c r="Q18" s="9">
        <v>0.2</v>
      </c>
      <c r="R18" s="9">
        <v>14.458333333333336</v>
      </c>
      <c r="S18" s="9">
        <v>1012.4</v>
      </c>
      <c r="T18" s="11">
        <v>1011.3</v>
      </c>
      <c r="U18" s="9"/>
      <c r="AA18" s="10"/>
    </row>
    <row r="19" spans="1:27" x14ac:dyDescent="0.25">
      <c r="A19" s="8">
        <v>17</v>
      </c>
      <c r="B19" s="9">
        <v>20.9</v>
      </c>
      <c r="C19" s="9">
        <v>12.6</v>
      </c>
      <c r="D19">
        <v>0</v>
      </c>
      <c r="E19" s="9">
        <v>12.5</v>
      </c>
      <c r="F19" s="9">
        <v>13.7</v>
      </c>
      <c r="G19" s="9">
        <v>15.37916666666667</v>
      </c>
      <c r="H19" s="9">
        <v>13.624999999999998</v>
      </c>
      <c r="I19" s="9">
        <v>2.1333333333333342</v>
      </c>
      <c r="J19" t="s">
        <v>25</v>
      </c>
      <c r="K19">
        <v>4</v>
      </c>
      <c r="L19" s="9">
        <v>18.2</v>
      </c>
      <c r="M19" s="9">
        <v>72.108333333333334</v>
      </c>
      <c r="N19" s="9">
        <v>12.1</v>
      </c>
      <c r="O19" s="10">
        <v>0.48958333333333331</v>
      </c>
      <c r="P19" t="s">
        <v>25</v>
      </c>
      <c r="Q19" s="9">
        <v>5.0999999999999996</v>
      </c>
      <c r="R19" s="9">
        <v>16.808333333333334</v>
      </c>
      <c r="S19" s="9">
        <v>1010.3</v>
      </c>
      <c r="T19" s="11">
        <v>1014.2</v>
      </c>
      <c r="U19" s="9"/>
      <c r="AA19" s="10"/>
    </row>
    <row r="20" spans="1:27" x14ac:dyDescent="0.25">
      <c r="A20" s="8">
        <v>18</v>
      </c>
      <c r="B20" s="9">
        <v>22.2</v>
      </c>
      <c r="C20" s="9">
        <v>12.1</v>
      </c>
      <c r="D20">
        <v>2.2000000000000002</v>
      </c>
      <c r="E20" s="9">
        <v>8.5</v>
      </c>
      <c r="F20" s="9">
        <v>11.7</v>
      </c>
      <c r="G20" s="9">
        <v>15.600000000000001</v>
      </c>
      <c r="H20" s="9">
        <v>13.691666666666663</v>
      </c>
      <c r="I20" s="9">
        <v>0.96770833333333395</v>
      </c>
      <c r="J20" t="s">
        <v>27</v>
      </c>
      <c r="K20">
        <v>1.3</v>
      </c>
      <c r="L20" s="9">
        <v>16.8</v>
      </c>
      <c r="M20" s="9">
        <v>78.750000000000014</v>
      </c>
      <c r="N20" s="9">
        <v>8.9</v>
      </c>
      <c r="O20" s="10">
        <v>0.52083333333333337</v>
      </c>
      <c r="P20" t="s">
        <v>30</v>
      </c>
      <c r="Q20" s="9">
        <v>3.1</v>
      </c>
      <c r="R20" s="9">
        <v>17.074999999999999</v>
      </c>
      <c r="S20" s="9">
        <v>1013.3</v>
      </c>
      <c r="T20" s="11">
        <v>1010.5</v>
      </c>
      <c r="U20" s="9"/>
      <c r="AA20" s="10"/>
    </row>
    <row r="21" spans="1:27" x14ac:dyDescent="0.25">
      <c r="A21" s="8">
        <v>19</v>
      </c>
      <c r="B21" s="9">
        <v>23.7</v>
      </c>
      <c r="C21" s="9">
        <v>15.8</v>
      </c>
      <c r="D21">
        <v>0.4</v>
      </c>
      <c r="E21" s="9">
        <v>14.6</v>
      </c>
      <c r="F21" s="9">
        <v>14.9</v>
      </c>
      <c r="G21" s="9">
        <v>15.966666666666676</v>
      </c>
      <c r="H21" s="9">
        <v>13.787500000000003</v>
      </c>
      <c r="I21" s="9">
        <v>1.58125</v>
      </c>
      <c r="J21" t="s">
        <v>25</v>
      </c>
      <c r="K21">
        <v>1.3</v>
      </c>
      <c r="L21" s="9">
        <v>21</v>
      </c>
      <c r="M21" s="9">
        <v>78.437499999999986</v>
      </c>
      <c r="N21" s="9">
        <v>11.6</v>
      </c>
      <c r="O21" s="10">
        <v>0.625</v>
      </c>
      <c r="P21" t="s">
        <v>27</v>
      </c>
      <c r="Q21" s="9">
        <v>4.0999999999999996</v>
      </c>
      <c r="R21" s="9">
        <v>18.849999999999998</v>
      </c>
      <c r="S21" s="9">
        <v>1006.9</v>
      </c>
      <c r="T21" s="11">
        <v>1009.4</v>
      </c>
      <c r="U21" s="9"/>
      <c r="AA21" s="10"/>
    </row>
    <row r="22" spans="1:27" x14ac:dyDescent="0.25">
      <c r="A22" s="8">
        <v>20</v>
      </c>
      <c r="B22" s="9">
        <v>22.8</v>
      </c>
      <c r="C22" s="9">
        <v>14.5</v>
      </c>
      <c r="D22">
        <v>0</v>
      </c>
      <c r="E22" s="9">
        <v>13.4</v>
      </c>
      <c r="F22" s="9">
        <v>14.3</v>
      </c>
      <c r="G22" s="9">
        <v>16.170833333333331</v>
      </c>
      <c r="H22" s="9">
        <v>13.929166666666667</v>
      </c>
      <c r="I22" s="9">
        <v>1.3531250000000004</v>
      </c>
      <c r="J22" t="s">
        <v>27</v>
      </c>
      <c r="K22">
        <v>1.8</v>
      </c>
      <c r="L22" s="9">
        <v>18.8</v>
      </c>
      <c r="M22" s="9">
        <v>68.741666666666688</v>
      </c>
      <c r="N22" s="9">
        <v>8.9</v>
      </c>
      <c r="O22" s="10">
        <v>0.41666666666666669</v>
      </c>
      <c r="P22" t="s">
        <v>27</v>
      </c>
      <c r="Q22" s="9">
        <v>6.7</v>
      </c>
      <c r="R22" s="9">
        <v>17.791666666666664</v>
      </c>
      <c r="S22" s="9">
        <v>1014.7</v>
      </c>
      <c r="T22" s="11">
        <v>1022.6</v>
      </c>
      <c r="U22" s="9"/>
      <c r="AA22" s="10"/>
    </row>
    <row r="23" spans="1:27" x14ac:dyDescent="0.25">
      <c r="A23" s="8">
        <v>21</v>
      </c>
      <c r="B23" s="9">
        <v>21.5</v>
      </c>
      <c r="C23" s="9">
        <v>8.8000000000000007</v>
      </c>
      <c r="D23">
        <v>0</v>
      </c>
      <c r="E23" s="9">
        <v>6</v>
      </c>
      <c r="F23" s="9">
        <v>9.6999999999999993</v>
      </c>
      <c r="G23" s="9">
        <v>16.374999999999996</v>
      </c>
      <c r="H23" s="9">
        <v>14.06666666666667</v>
      </c>
      <c r="I23" s="9">
        <v>1.5510416666666682</v>
      </c>
      <c r="J23" t="s">
        <v>38</v>
      </c>
      <c r="K23">
        <v>3.1</v>
      </c>
      <c r="L23" s="9">
        <v>19.2</v>
      </c>
      <c r="M23" s="9">
        <v>80.179166666666674</v>
      </c>
      <c r="N23" s="9">
        <v>7.2</v>
      </c>
      <c r="O23" s="10">
        <v>0.45833333333333331</v>
      </c>
      <c r="P23" t="s">
        <v>29</v>
      </c>
      <c r="Q23" s="9">
        <v>10.8</v>
      </c>
      <c r="R23" s="9">
        <v>15.633333333333333</v>
      </c>
      <c r="S23" s="9">
        <v>1027.4000000000001</v>
      </c>
      <c r="T23" s="11">
        <v>1029.2</v>
      </c>
      <c r="U23" s="9"/>
      <c r="AA23" s="10"/>
    </row>
    <row r="24" spans="1:27" x14ac:dyDescent="0.25">
      <c r="A24" s="8">
        <v>22</v>
      </c>
      <c r="B24" s="9">
        <v>21.7</v>
      </c>
      <c r="C24" s="9">
        <v>11.4</v>
      </c>
      <c r="D24">
        <v>0</v>
      </c>
      <c r="E24" s="9">
        <v>10.199999999999999</v>
      </c>
      <c r="F24" s="9">
        <v>12.7</v>
      </c>
      <c r="G24" s="9">
        <v>16.720833333333328</v>
      </c>
      <c r="H24" s="9">
        <v>14.199999999999998</v>
      </c>
      <c r="I24" s="9">
        <v>0.39687499999999942</v>
      </c>
      <c r="J24" t="s">
        <v>27</v>
      </c>
      <c r="K24">
        <v>0.9</v>
      </c>
      <c r="L24" s="9">
        <v>17.100000000000001</v>
      </c>
      <c r="M24" s="9">
        <v>73.066666666666663</v>
      </c>
      <c r="N24" s="9">
        <v>4</v>
      </c>
      <c r="O24" s="10">
        <v>0.36458333333333331</v>
      </c>
      <c r="P24" t="s">
        <v>33</v>
      </c>
      <c r="Q24" s="9">
        <v>0.5</v>
      </c>
      <c r="R24" s="9">
        <v>16.816666666666666</v>
      </c>
      <c r="S24" s="9">
        <v>1028.2</v>
      </c>
      <c r="T24" s="11">
        <v>1024.0999999999999</v>
      </c>
      <c r="U24" s="9"/>
      <c r="AA24" s="10"/>
    </row>
    <row r="25" spans="1:27" x14ac:dyDescent="0.25">
      <c r="A25" s="8">
        <v>23</v>
      </c>
      <c r="B25" s="9">
        <v>29.5</v>
      </c>
      <c r="C25" s="9">
        <v>14.4</v>
      </c>
      <c r="D25">
        <v>0</v>
      </c>
      <c r="E25" s="9">
        <v>14</v>
      </c>
      <c r="F25" s="9">
        <v>14.4</v>
      </c>
      <c r="G25" s="9">
        <v>16.691666666666666</v>
      </c>
      <c r="H25" s="9">
        <v>14.354166666666663</v>
      </c>
      <c r="I25" s="9">
        <v>1.2729166666666667</v>
      </c>
      <c r="J25" t="s">
        <v>27</v>
      </c>
      <c r="K25">
        <v>1.3</v>
      </c>
      <c r="L25" s="9">
        <v>19.899999999999999</v>
      </c>
      <c r="M25" s="9">
        <v>68.845833333333346</v>
      </c>
      <c r="N25" s="9">
        <v>9.4</v>
      </c>
      <c r="O25" s="10">
        <v>0.66666666666666663</v>
      </c>
      <c r="P25" t="s">
        <v>25</v>
      </c>
      <c r="Q25" s="9">
        <v>8.1</v>
      </c>
      <c r="R25" s="9">
        <v>21.675000000000001</v>
      </c>
      <c r="S25" s="9">
        <v>1018.8</v>
      </c>
      <c r="T25" s="11">
        <v>1015.9</v>
      </c>
      <c r="U25" s="9"/>
      <c r="AA25" s="10"/>
    </row>
    <row r="26" spans="1:27" x14ac:dyDescent="0.25">
      <c r="A26" s="8">
        <v>24</v>
      </c>
      <c r="B26" s="9">
        <v>28.8</v>
      </c>
      <c r="C26" s="9">
        <v>16.600000000000001</v>
      </c>
      <c r="D26">
        <v>0</v>
      </c>
      <c r="E26" s="9">
        <v>14.3</v>
      </c>
      <c r="F26" s="9">
        <v>16</v>
      </c>
      <c r="G26" s="9">
        <v>17.3</v>
      </c>
      <c r="H26" s="9">
        <v>14.458333333333334</v>
      </c>
      <c r="I26" s="9">
        <v>1.0000000000000004</v>
      </c>
      <c r="J26" t="s">
        <v>29</v>
      </c>
      <c r="K26">
        <v>0.9</v>
      </c>
      <c r="L26" s="9">
        <v>23</v>
      </c>
      <c r="M26" s="9">
        <v>79.166666666666657</v>
      </c>
      <c r="N26" s="9">
        <v>7.2</v>
      </c>
      <c r="O26" s="10">
        <v>0.54166666666666663</v>
      </c>
      <c r="P26" t="s">
        <v>29</v>
      </c>
      <c r="Q26" s="9">
        <v>7.8</v>
      </c>
      <c r="R26" s="9">
        <v>20.245833333333334</v>
      </c>
      <c r="S26" s="9">
        <v>1018.5</v>
      </c>
      <c r="T26" s="11">
        <v>1020.4</v>
      </c>
      <c r="U26" s="9"/>
      <c r="AA26" s="10"/>
    </row>
    <row r="27" spans="1:27" x14ac:dyDescent="0.25">
      <c r="A27" s="8">
        <v>25</v>
      </c>
      <c r="B27" s="9">
        <v>28.4</v>
      </c>
      <c r="C27" s="9">
        <v>13.5</v>
      </c>
      <c r="D27">
        <v>1.2</v>
      </c>
      <c r="E27" s="9">
        <v>11.8</v>
      </c>
      <c r="F27" s="9">
        <v>14.9</v>
      </c>
      <c r="G27" s="9">
        <v>17.875</v>
      </c>
      <c r="H27" s="9">
        <v>14.645833333333327</v>
      </c>
      <c r="I27" s="9">
        <v>0.88750000000000118</v>
      </c>
      <c r="J27" t="s">
        <v>36</v>
      </c>
      <c r="K27">
        <v>0.9</v>
      </c>
      <c r="L27" s="9">
        <v>23.2</v>
      </c>
      <c r="M27" s="9">
        <v>70.45</v>
      </c>
      <c r="N27" s="9">
        <v>6.3</v>
      </c>
      <c r="O27" s="10">
        <v>0.53125</v>
      </c>
      <c r="P27" t="s">
        <v>34</v>
      </c>
      <c r="Q27" s="9">
        <v>9.5</v>
      </c>
      <c r="R27" s="9">
        <v>21.091666666666665</v>
      </c>
      <c r="S27" s="9">
        <v>1019.6</v>
      </c>
      <c r="T27" s="11">
        <v>1015.7</v>
      </c>
      <c r="U27" s="9"/>
      <c r="AA27" s="10"/>
    </row>
    <row r="28" spans="1:27" x14ac:dyDescent="0.25">
      <c r="A28" s="8">
        <v>26</v>
      </c>
      <c r="B28" s="9">
        <v>30.7</v>
      </c>
      <c r="C28" s="9">
        <v>16.5</v>
      </c>
      <c r="D28">
        <v>0</v>
      </c>
      <c r="E28" s="9">
        <v>15.9</v>
      </c>
      <c r="F28" s="9">
        <v>16.5</v>
      </c>
      <c r="G28" s="9">
        <v>18.283333333333335</v>
      </c>
      <c r="H28" s="9">
        <v>14.845833333333331</v>
      </c>
      <c r="I28" s="9">
        <v>1.1562500000000002</v>
      </c>
      <c r="J28" t="s">
        <v>25</v>
      </c>
      <c r="K28">
        <v>0.4</v>
      </c>
      <c r="L28" s="9">
        <v>18.5</v>
      </c>
      <c r="M28" s="9">
        <v>81.600000000000009</v>
      </c>
      <c r="N28" s="9">
        <v>8.9</v>
      </c>
      <c r="O28" s="10">
        <v>0.69791666666666663</v>
      </c>
      <c r="P28" t="s">
        <v>40</v>
      </c>
      <c r="Q28" s="9">
        <v>5.2</v>
      </c>
      <c r="R28" s="9">
        <v>20.416666666666668</v>
      </c>
      <c r="S28" s="9">
        <v>1011.3</v>
      </c>
      <c r="T28" s="11">
        <v>1012.7</v>
      </c>
      <c r="U28" s="9"/>
      <c r="AA28" s="10"/>
    </row>
    <row r="29" spans="1:27" x14ac:dyDescent="0.25">
      <c r="A29" s="8">
        <v>27</v>
      </c>
      <c r="B29" s="9">
        <v>27.7</v>
      </c>
      <c r="C29" s="9">
        <v>15.3</v>
      </c>
      <c r="D29">
        <v>1</v>
      </c>
      <c r="E29" s="9">
        <v>13</v>
      </c>
      <c r="F29" s="9">
        <v>14.6</v>
      </c>
      <c r="G29" s="9">
        <v>18.525000000000002</v>
      </c>
      <c r="H29" s="9">
        <v>15.070833333333331</v>
      </c>
      <c r="I29" s="9">
        <v>1.6093749999999998</v>
      </c>
      <c r="J29" t="s">
        <v>27</v>
      </c>
      <c r="K29">
        <v>1.8</v>
      </c>
      <c r="L29" s="9">
        <v>22.2</v>
      </c>
      <c r="M29" s="9">
        <v>68.958333333333329</v>
      </c>
      <c r="N29" s="9">
        <v>13</v>
      </c>
      <c r="O29" s="10">
        <v>0.64583333333333337</v>
      </c>
      <c r="P29" t="s">
        <v>27</v>
      </c>
      <c r="Q29" s="9">
        <v>8.5</v>
      </c>
      <c r="R29" s="9">
        <v>21.158333333333331</v>
      </c>
      <c r="S29" s="9">
        <v>1013.1</v>
      </c>
      <c r="T29" s="11">
        <v>1010.1</v>
      </c>
      <c r="U29" s="9"/>
      <c r="AA29" s="10"/>
    </row>
    <row r="30" spans="1:27" x14ac:dyDescent="0.25">
      <c r="A30" s="8">
        <v>28</v>
      </c>
      <c r="B30" s="9">
        <v>20.7</v>
      </c>
      <c r="C30" s="9">
        <v>15.9</v>
      </c>
      <c r="D30">
        <v>0</v>
      </c>
      <c r="E30" s="9">
        <v>14</v>
      </c>
      <c r="F30" s="9">
        <v>16.2</v>
      </c>
      <c r="G30" s="9">
        <v>18.433333333333326</v>
      </c>
      <c r="H30" s="9">
        <v>15.283333333333333</v>
      </c>
      <c r="I30" s="9">
        <v>2.5364583333333344</v>
      </c>
      <c r="J30" t="s">
        <v>27</v>
      </c>
      <c r="K30">
        <v>1.8</v>
      </c>
      <c r="L30" s="9">
        <v>17.2</v>
      </c>
      <c r="M30" s="9">
        <v>68.337499999999991</v>
      </c>
      <c r="N30" s="9">
        <v>13.9</v>
      </c>
      <c r="O30" s="10">
        <v>0.6875</v>
      </c>
      <c r="P30" t="s">
        <v>27</v>
      </c>
      <c r="Q30" s="9">
        <v>7.8</v>
      </c>
      <c r="R30" s="9">
        <v>17.491666666666664</v>
      </c>
      <c r="S30" s="9">
        <v>1011.2</v>
      </c>
      <c r="T30" s="11">
        <v>1018.1</v>
      </c>
      <c r="U30" s="9"/>
      <c r="AA30" s="10"/>
    </row>
    <row r="31" spans="1:27" x14ac:dyDescent="0.25">
      <c r="A31" s="8">
        <v>29</v>
      </c>
      <c r="B31" s="9">
        <v>20.100000000000001</v>
      </c>
      <c r="C31" s="9">
        <v>11.7</v>
      </c>
      <c r="D31">
        <v>0</v>
      </c>
      <c r="E31" s="9">
        <v>9.9</v>
      </c>
      <c r="F31" s="9">
        <v>12.1</v>
      </c>
      <c r="G31" s="9">
        <v>17.966666666666665</v>
      </c>
      <c r="H31" s="9">
        <v>15.454166666666667</v>
      </c>
      <c r="I31" s="9">
        <v>1.597916666666668</v>
      </c>
      <c r="J31" t="s">
        <v>27</v>
      </c>
      <c r="K31">
        <v>2.7</v>
      </c>
      <c r="L31" s="9">
        <v>16.600000000000001</v>
      </c>
      <c r="M31" s="9">
        <v>67.300000000000011</v>
      </c>
      <c r="N31" s="9">
        <v>10.3</v>
      </c>
      <c r="O31" s="10">
        <v>0.38541666666666669</v>
      </c>
      <c r="P31" t="s">
        <v>28</v>
      </c>
      <c r="Q31" s="9">
        <v>3</v>
      </c>
      <c r="R31" s="9">
        <v>15.675000000000002</v>
      </c>
      <c r="S31" s="9">
        <v>1022</v>
      </c>
      <c r="T31" s="11">
        <v>1023.7</v>
      </c>
      <c r="U31" s="9"/>
      <c r="AA31" s="10"/>
    </row>
    <row r="32" spans="1:27" x14ac:dyDescent="0.25">
      <c r="A32" s="8">
        <v>30</v>
      </c>
      <c r="B32" s="9">
        <v>21.8</v>
      </c>
      <c r="C32" s="9">
        <v>13</v>
      </c>
      <c r="D32">
        <v>0</v>
      </c>
      <c r="E32" s="9">
        <v>12.1</v>
      </c>
      <c r="F32" s="9">
        <v>13.8</v>
      </c>
      <c r="G32" s="9">
        <v>17.716666666666665</v>
      </c>
      <c r="H32" s="9">
        <v>15.508333333333335</v>
      </c>
      <c r="I32" s="9">
        <v>0.83229166666666721</v>
      </c>
      <c r="J32" t="s">
        <v>27</v>
      </c>
      <c r="K32">
        <v>0.9</v>
      </c>
      <c r="L32" s="9">
        <v>17.7</v>
      </c>
      <c r="M32" s="9">
        <v>71.483333333333348</v>
      </c>
      <c r="N32" s="9">
        <v>7.2</v>
      </c>
      <c r="O32" s="10">
        <v>0.47916666666666669</v>
      </c>
      <c r="P32" t="s">
        <v>27</v>
      </c>
      <c r="Q32" s="9">
        <v>1.8</v>
      </c>
      <c r="R32" s="9">
        <v>16.545833333333338</v>
      </c>
      <c r="S32" s="9">
        <v>1020.6</v>
      </c>
      <c r="T32" s="11">
        <v>1019.2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20.683333333333334</v>
      </c>
      <c r="C34" s="14">
        <f>AVERAGE(C3:C33)</f>
        <v>11.616666666666667</v>
      </c>
      <c r="D34" s="14">
        <f>SUM(D3:D33)</f>
        <v>39.200000000000003</v>
      </c>
      <c r="E34" s="14">
        <f>AVERAGE(E3:E33)</f>
        <v>9.9400000000000013</v>
      </c>
      <c r="F34" s="14">
        <f>AVERAGE(F3:F33)</f>
        <v>11.8</v>
      </c>
      <c r="G34" s="14">
        <f>AVERAGE(G3:G33)</f>
        <v>15.992916666666668</v>
      </c>
      <c r="H34" s="14">
        <f>AVERAGE(H3:H33)</f>
        <v>14.036249999999997</v>
      </c>
      <c r="I34" s="14">
        <f>AVERAGE(I3:I33)</f>
        <v>1.6076388888888895</v>
      </c>
      <c r="J34" s="14"/>
      <c r="K34" s="14"/>
      <c r="L34" s="15">
        <f>AVERAGE(L3:L33)</f>
        <v>16.263333333333332</v>
      </c>
      <c r="M34" s="14">
        <f>AVERAGE(M3:M33)</f>
        <v>75.618194444444484</v>
      </c>
      <c r="N34" s="14">
        <f>MAX(N3:N33)</f>
        <v>17.899999999999999</v>
      </c>
      <c r="O34" s="16"/>
      <c r="P34" s="17"/>
      <c r="Q34" s="18">
        <v>192.6</v>
      </c>
      <c r="R34" s="19">
        <f>AVERAGE(R3:R33)</f>
        <v>15.559444444444445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30.7</v>
      </c>
      <c r="C35" s="14">
        <f>MIN(C3:C33)</f>
        <v>6.8</v>
      </c>
      <c r="D35" s="14">
        <f>MAX(D3:D33)</f>
        <v>15.4</v>
      </c>
      <c r="E35" s="14">
        <f>MIN(E3:E33)</f>
        <v>3.8</v>
      </c>
      <c r="F35" s="14">
        <f>MIN(F3:F33)</f>
        <v>5.8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10.8</v>
      </c>
      <c r="R35" s="19">
        <f>MIN(R3:R33)</f>
        <v>10.370833333333335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16.149999999999999</v>
      </c>
      <c r="C37">
        <f>COUNTIF(C3:C33,"&lt;0")</f>
        <v>0</v>
      </c>
      <c r="D37">
        <f>COUNTIF(D3:D33,"&gt;0.1")</f>
        <v>14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9</v>
      </c>
    </row>
    <row r="39" spans="1:28" x14ac:dyDescent="0.25">
      <c r="Q39" t="s">
        <v>22</v>
      </c>
    </row>
    <row r="41" spans="1:28" x14ac:dyDescent="0.25">
      <c r="Q41" s="9">
        <f>SUM(Q3:Q33)</f>
        <v>129.30000000000001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CB6B-5746-4D23-8C29-D55B73D3578B}">
  <sheetPr>
    <pageSetUpPr fitToPage="1"/>
  </sheetPr>
  <dimension ref="A1:AB41"/>
  <sheetViews>
    <sheetView workbookViewId="0">
      <selection activeCell="Q34" sqref="Q3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22.4</v>
      </c>
      <c r="C3" s="9">
        <v>12.3</v>
      </c>
      <c r="D3">
        <v>2.2000000000000002</v>
      </c>
      <c r="E3" s="9">
        <v>9.9</v>
      </c>
      <c r="F3" s="9">
        <v>12.8</v>
      </c>
      <c r="G3" s="9">
        <v>17.745833333333326</v>
      </c>
      <c r="H3" s="9">
        <v>15.533333333333333</v>
      </c>
      <c r="I3" s="9">
        <v>1.1531250000000004</v>
      </c>
      <c r="J3" t="s">
        <v>38</v>
      </c>
      <c r="K3">
        <v>0.9</v>
      </c>
      <c r="L3" s="9">
        <v>20.6</v>
      </c>
      <c r="M3" s="9">
        <v>78.74166666666666</v>
      </c>
      <c r="N3" s="9">
        <v>10.3</v>
      </c>
      <c r="O3" s="10">
        <v>0.92708333333333337</v>
      </c>
      <c r="P3" t="s">
        <v>30</v>
      </c>
      <c r="Q3" s="9">
        <v>2.5</v>
      </c>
      <c r="R3" s="9">
        <v>16.729166666666661</v>
      </c>
      <c r="S3" s="9">
        <v>1021.3</v>
      </c>
      <c r="T3" s="11">
        <v>1014.7</v>
      </c>
      <c r="U3" s="9"/>
      <c r="V3" s="9"/>
      <c r="W3" s="9"/>
      <c r="AA3" s="10"/>
    </row>
    <row r="4" spans="1:27" x14ac:dyDescent="0.25">
      <c r="A4" s="8">
        <v>2</v>
      </c>
      <c r="B4" s="9">
        <v>20.8</v>
      </c>
      <c r="C4" s="9">
        <v>13.8</v>
      </c>
      <c r="D4">
        <v>0</v>
      </c>
      <c r="E4" s="9">
        <v>12.5</v>
      </c>
      <c r="F4" s="9">
        <v>12.8</v>
      </c>
      <c r="G4" s="9">
        <v>17.691666666666666</v>
      </c>
      <c r="H4" s="9">
        <v>15.570833333333338</v>
      </c>
      <c r="I4" s="9">
        <v>3.667708333333334</v>
      </c>
      <c r="J4" t="s">
        <v>25</v>
      </c>
      <c r="K4">
        <v>4.9000000000000004</v>
      </c>
      <c r="L4" s="9">
        <v>16.2</v>
      </c>
      <c r="M4" s="9">
        <v>63.374999999999993</v>
      </c>
      <c r="N4" s="9">
        <v>16.5</v>
      </c>
      <c r="O4" s="10">
        <v>0.54166666666666663</v>
      </c>
      <c r="P4" t="s">
        <v>25</v>
      </c>
      <c r="Q4" s="9">
        <v>8.3000000000000007</v>
      </c>
      <c r="R4" s="9">
        <v>16.1875</v>
      </c>
      <c r="S4" s="9">
        <v>1015.7</v>
      </c>
      <c r="T4" s="11">
        <v>1024</v>
      </c>
      <c r="U4" s="9"/>
      <c r="AA4" s="10"/>
    </row>
    <row r="5" spans="1:27" x14ac:dyDescent="0.25">
      <c r="A5" s="8">
        <v>3</v>
      </c>
      <c r="B5" s="9">
        <v>21.8</v>
      </c>
      <c r="C5" s="9">
        <v>9.5</v>
      </c>
      <c r="D5">
        <v>0</v>
      </c>
      <c r="E5" s="9">
        <v>6.1</v>
      </c>
      <c r="F5" s="9">
        <v>9.6999999999999993</v>
      </c>
      <c r="G5" s="9">
        <v>17.53913043478261</v>
      </c>
      <c r="H5" s="9">
        <v>15.639130434782608</v>
      </c>
      <c r="I5" s="9">
        <v>1.867708333333334</v>
      </c>
      <c r="J5" t="s">
        <v>25</v>
      </c>
      <c r="K5">
        <v>1.8</v>
      </c>
      <c r="L5" s="9">
        <v>15.3</v>
      </c>
      <c r="M5" s="9">
        <v>70.065217391304344</v>
      </c>
      <c r="N5" s="9">
        <v>10.7</v>
      </c>
      <c r="O5" s="10">
        <v>0.60416666666666663</v>
      </c>
      <c r="P5" t="s">
        <v>30</v>
      </c>
      <c r="Q5" s="9">
        <v>1.9</v>
      </c>
      <c r="R5" s="9">
        <v>15.256521739130434</v>
      </c>
      <c r="S5" s="9">
        <v>1025.7</v>
      </c>
      <c r="T5" s="11">
        <v>1022.6</v>
      </c>
      <c r="U5" s="9"/>
      <c r="AA5" s="10"/>
    </row>
    <row r="6" spans="1:27" x14ac:dyDescent="0.25">
      <c r="A6" s="8">
        <v>4</v>
      </c>
      <c r="B6" s="9">
        <v>22.4</v>
      </c>
      <c r="C6" s="9">
        <v>14.7</v>
      </c>
      <c r="D6">
        <v>0</v>
      </c>
      <c r="E6" s="9">
        <v>14.3</v>
      </c>
      <c r="F6" s="9">
        <v>15.4</v>
      </c>
      <c r="G6" s="9">
        <v>17.441666666666666</v>
      </c>
      <c r="H6" s="9">
        <v>15.620833333333335</v>
      </c>
      <c r="I6" s="9">
        <v>3.247916666666669</v>
      </c>
      <c r="J6" t="s">
        <v>25</v>
      </c>
      <c r="K6">
        <v>5.8</v>
      </c>
      <c r="L6" s="9">
        <v>19.3</v>
      </c>
      <c r="M6" s="9">
        <v>75.466666666666683</v>
      </c>
      <c r="N6" s="9">
        <v>14.8</v>
      </c>
      <c r="O6" s="10">
        <v>0.38541666666666669</v>
      </c>
      <c r="P6" t="s">
        <v>27</v>
      </c>
      <c r="Q6" s="9">
        <v>2.8</v>
      </c>
      <c r="R6" s="9">
        <v>18.416666666666664</v>
      </c>
      <c r="S6" s="9">
        <v>1020</v>
      </c>
      <c r="T6" s="11">
        <v>1020.7</v>
      </c>
      <c r="U6" s="9"/>
      <c r="AA6" s="10"/>
    </row>
    <row r="7" spans="1:27" x14ac:dyDescent="0.25">
      <c r="A7" s="8">
        <v>5</v>
      </c>
      <c r="B7" s="9">
        <v>21.4</v>
      </c>
      <c r="C7" s="9">
        <v>15.3</v>
      </c>
      <c r="D7">
        <v>0</v>
      </c>
      <c r="E7" s="9">
        <v>14.2</v>
      </c>
      <c r="F7" s="9">
        <v>15.2</v>
      </c>
      <c r="G7" s="9">
        <v>17.525000000000006</v>
      </c>
      <c r="H7" s="9">
        <v>15.616666666666669</v>
      </c>
      <c r="I7" s="9">
        <v>2.0718749999999999</v>
      </c>
      <c r="J7" t="s">
        <v>25</v>
      </c>
      <c r="K7">
        <v>2.7</v>
      </c>
      <c r="L7" s="9">
        <v>18.399999999999999</v>
      </c>
      <c r="M7" s="9">
        <v>76.879166666666677</v>
      </c>
      <c r="N7" s="9">
        <v>8.9</v>
      </c>
      <c r="O7" s="10">
        <v>0.58333333333333337</v>
      </c>
      <c r="P7" t="s">
        <v>27</v>
      </c>
      <c r="Q7" s="9">
        <v>0.7</v>
      </c>
      <c r="R7" s="9">
        <v>17.491666666666664</v>
      </c>
      <c r="S7" s="9">
        <v>1021.5</v>
      </c>
      <c r="T7" s="11">
        <v>1017.2</v>
      </c>
      <c r="U7" s="9"/>
      <c r="AA7" s="10"/>
    </row>
    <row r="8" spans="1:27" x14ac:dyDescent="0.25">
      <c r="A8" s="8">
        <v>6</v>
      </c>
      <c r="B8" s="9">
        <v>21.1</v>
      </c>
      <c r="C8" s="9">
        <v>16.7</v>
      </c>
      <c r="D8">
        <v>0</v>
      </c>
      <c r="E8" s="9">
        <v>15.9</v>
      </c>
      <c r="F8" s="9">
        <v>16.3</v>
      </c>
      <c r="G8" s="9">
        <v>17.508333333333336</v>
      </c>
      <c r="H8" s="9">
        <v>15.658333333333326</v>
      </c>
      <c r="I8" s="9">
        <v>1.9250000000000014</v>
      </c>
      <c r="J8" t="s">
        <v>27</v>
      </c>
      <c r="K8">
        <v>3.1</v>
      </c>
      <c r="L8" s="9">
        <v>21.2</v>
      </c>
      <c r="M8" s="9">
        <v>70.5625</v>
      </c>
      <c r="N8" s="9">
        <v>9.8000000000000007</v>
      </c>
      <c r="O8" s="10">
        <v>0.32291666666666669</v>
      </c>
      <c r="P8" t="s">
        <v>28</v>
      </c>
      <c r="Q8" s="9">
        <v>1.1000000000000001</v>
      </c>
      <c r="R8" s="9">
        <v>18.87083333333333</v>
      </c>
      <c r="S8" s="9">
        <v>1013.2</v>
      </c>
      <c r="T8" s="11">
        <v>1011.2</v>
      </c>
      <c r="U8" s="9"/>
      <c r="AA8" s="10"/>
    </row>
    <row r="9" spans="1:27" x14ac:dyDescent="0.25">
      <c r="A9" s="8">
        <v>7</v>
      </c>
      <c r="B9" s="9">
        <v>23.7</v>
      </c>
      <c r="C9" s="9">
        <v>15.4</v>
      </c>
      <c r="D9">
        <v>0</v>
      </c>
      <c r="E9" s="9">
        <v>12.5</v>
      </c>
      <c r="F9" s="9">
        <v>14.3</v>
      </c>
      <c r="G9" s="9">
        <v>17.416666666666668</v>
      </c>
      <c r="H9" s="9">
        <v>15.695833333333326</v>
      </c>
      <c r="I9" s="9">
        <v>1.7781250000000008</v>
      </c>
      <c r="J9" t="s">
        <v>25</v>
      </c>
      <c r="K9">
        <v>4.5</v>
      </c>
      <c r="L9" s="9">
        <v>19.600000000000001</v>
      </c>
      <c r="M9" s="9">
        <v>73.645833333333314</v>
      </c>
      <c r="N9" s="9">
        <v>11.6</v>
      </c>
      <c r="O9" s="10">
        <v>0.375</v>
      </c>
      <c r="P9" t="s">
        <v>28</v>
      </c>
      <c r="Q9" s="9">
        <v>1.9</v>
      </c>
      <c r="R9" s="9">
        <v>18.637499999999999</v>
      </c>
      <c r="S9" s="9">
        <v>1012.5</v>
      </c>
      <c r="T9" s="11">
        <v>1015.9</v>
      </c>
      <c r="U9" s="9"/>
      <c r="AA9" s="10"/>
    </row>
    <row r="10" spans="1:27" x14ac:dyDescent="0.25">
      <c r="A10" s="8">
        <v>8</v>
      </c>
      <c r="B10" s="9">
        <v>29</v>
      </c>
      <c r="C10" s="9">
        <v>17.8</v>
      </c>
      <c r="D10">
        <v>0</v>
      </c>
      <c r="E10" s="9">
        <v>15.1</v>
      </c>
      <c r="F10" s="9">
        <v>16.7</v>
      </c>
      <c r="G10" s="9">
        <v>17.675000000000001</v>
      </c>
      <c r="H10" s="9">
        <v>15.699999999999994</v>
      </c>
      <c r="I10" s="9">
        <v>0.99687500000000073</v>
      </c>
      <c r="J10" t="s">
        <v>25</v>
      </c>
      <c r="K10">
        <v>1.8</v>
      </c>
      <c r="L10" s="9">
        <v>22.8</v>
      </c>
      <c r="M10" s="9">
        <v>68.979166666666671</v>
      </c>
      <c r="N10" s="9">
        <v>6.7</v>
      </c>
      <c r="O10" s="10">
        <v>1.0416666666666666E-2</v>
      </c>
      <c r="P10" t="s">
        <v>25</v>
      </c>
      <c r="Q10" s="9">
        <v>6.8</v>
      </c>
      <c r="R10" s="9">
        <v>22.420833333333334</v>
      </c>
      <c r="S10" s="9">
        <v>1018.1</v>
      </c>
      <c r="T10" s="11">
        <v>1017.8</v>
      </c>
      <c r="U10" s="9"/>
      <c r="AA10" s="10"/>
    </row>
    <row r="11" spans="1:27" x14ac:dyDescent="0.25">
      <c r="A11" s="8">
        <v>9</v>
      </c>
      <c r="B11" s="9">
        <v>30.3</v>
      </c>
      <c r="C11" s="9">
        <v>13.7</v>
      </c>
      <c r="D11">
        <v>0</v>
      </c>
      <c r="E11" s="9">
        <v>11</v>
      </c>
      <c r="F11" s="9">
        <v>14.6</v>
      </c>
      <c r="G11" s="9">
        <v>18.437499999999996</v>
      </c>
      <c r="H11" s="9">
        <v>15.758333333333338</v>
      </c>
      <c r="I11" s="9">
        <v>0.71458333333333357</v>
      </c>
      <c r="J11" t="s">
        <v>34</v>
      </c>
      <c r="K11">
        <v>0.4</v>
      </c>
      <c r="L11" s="9">
        <v>25.1</v>
      </c>
      <c r="M11" s="9">
        <v>63.48333333333332</v>
      </c>
      <c r="N11" s="9">
        <v>6.7</v>
      </c>
      <c r="O11" s="10">
        <v>0.5625</v>
      </c>
      <c r="P11" t="s">
        <v>34</v>
      </c>
      <c r="Q11" s="9">
        <v>11.7</v>
      </c>
      <c r="R11" s="9">
        <v>21.779166666666665</v>
      </c>
      <c r="S11" s="9">
        <v>1017.3</v>
      </c>
      <c r="T11" s="11">
        <v>1017.1</v>
      </c>
      <c r="U11" s="9"/>
      <c r="AA11" s="10"/>
    </row>
    <row r="12" spans="1:27" x14ac:dyDescent="0.25">
      <c r="A12" s="8">
        <v>10</v>
      </c>
      <c r="B12" s="9">
        <v>28.4</v>
      </c>
      <c r="C12" s="9">
        <v>13.4</v>
      </c>
      <c r="D12">
        <v>0</v>
      </c>
      <c r="E12" s="9">
        <v>10.8</v>
      </c>
      <c r="F12" s="9">
        <v>15.1</v>
      </c>
      <c r="G12" s="9">
        <v>18.966666666666665</v>
      </c>
      <c r="H12" s="9">
        <v>15.904166666666669</v>
      </c>
      <c r="I12" s="9">
        <v>1.4500000000000011</v>
      </c>
      <c r="J12" t="s">
        <v>38</v>
      </c>
      <c r="K12">
        <v>1.3</v>
      </c>
      <c r="L12" s="9">
        <v>24.3</v>
      </c>
      <c r="M12" s="9">
        <v>70.808333333333337</v>
      </c>
      <c r="N12" s="9">
        <v>8</v>
      </c>
      <c r="O12" s="10">
        <v>0.65625</v>
      </c>
      <c r="P12" t="s">
        <v>29</v>
      </c>
      <c r="Q12" s="9">
        <v>11.9</v>
      </c>
      <c r="R12" s="9">
        <v>20.875000000000004</v>
      </c>
      <c r="S12" s="9">
        <v>1018.7</v>
      </c>
      <c r="T12" s="11">
        <v>1020.8</v>
      </c>
      <c r="U12" s="9"/>
      <c r="AA12" s="10"/>
    </row>
    <row r="13" spans="1:27" x14ac:dyDescent="0.25">
      <c r="A13" s="8">
        <v>11</v>
      </c>
      <c r="B13" s="9">
        <v>22.6</v>
      </c>
      <c r="C13" s="9">
        <v>14</v>
      </c>
      <c r="D13">
        <v>0</v>
      </c>
      <c r="E13" s="9">
        <v>11.6</v>
      </c>
      <c r="F13" s="9">
        <v>15.9</v>
      </c>
      <c r="G13" s="9">
        <v>19.299999999999997</v>
      </c>
      <c r="H13" s="9">
        <v>16.087499999999999</v>
      </c>
      <c r="I13" s="9">
        <v>1.4322916666666672</v>
      </c>
      <c r="J13" t="s">
        <v>38</v>
      </c>
      <c r="K13">
        <v>2.2000000000000002</v>
      </c>
      <c r="L13" s="9">
        <v>20.9</v>
      </c>
      <c r="M13" s="9">
        <v>87.324999999999989</v>
      </c>
      <c r="N13" s="9">
        <v>7.6</v>
      </c>
      <c r="O13" s="10">
        <v>0.54166666666666663</v>
      </c>
      <c r="P13" t="s">
        <v>29</v>
      </c>
      <c r="Q13" s="9">
        <v>1.4</v>
      </c>
      <c r="R13" s="9">
        <v>17.962499999999999</v>
      </c>
      <c r="S13" s="9">
        <v>1024</v>
      </c>
      <c r="T13" s="11">
        <v>1027.7</v>
      </c>
      <c r="U13" s="9"/>
      <c r="AA13" s="10"/>
    </row>
    <row r="14" spans="1:27" x14ac:dyDescent="0.25">
      <c r="A14" s="8">
        <v>12</v>
      </c>
      <c r="B14" s="9">
        <v>22.6</v>
      </c>
      <c r="C14" s="9">
        <v>13.3</v>
      </c>
      <c r="D14">
        <v>0</v>
      </c>
      <c r="E14" s="9">
        <v>10.5</v>
      </c>
      <c r="F14" s="9">
        <v>13.9</v>
      </c>
      <c r="G14" s="9">
        <v>19.254166666666663</v>
      </c>
      <c r="H14" s="9">
        <v>16.308333333333334</v>
      </c>
      <c r="I14" s="9">
        <v>2.2791666666666646</v>
      </c>
      <c r="J14" t="s">
        <v>29</v>
      </c>
      <c r="K14">
        <v>3.1</v>
      </c>
      <c r="L14" s="11">
        <v>20.3</v>
      </c>
      <c r="M14" s="9">
        <v>74.308333333333323</v>
      </c>
      <c r="N14" s="9">
        <v>8</v>
      </c>
      <c r="O14" s="10">
        <v>0.45833333333333331</v>
      </c>
      <c r="P14" t="s">
        <v>38</v>
      </c>
      <c r="Q14" s="9">
        <v>11.5</v>
      </c>
      <c r="R14" s="9">
        <v>17.129166666666674</v>
      </c>
      <c r="S14" s="9">
        <v>1030.0999999999999</v>
      </c>
      <c r="T14" s="11">
        <v>1030.3</v>
      </c>
      <c r="U14" s="9"/>
      <c r="AA14" s="10"/>
    </row>
    <row r="15" spans="1:27" x14ac:dyDescent="0.25">
      <c r="A15" s="8">
        <v>13</v>
      </c>
      <c r="B15" s="9">
        <v>21.6</v>
      </c>
      <c r="C15" s="9">
        <v>11.8</v>
      </c>
      <c r="D15">
        <v>0</v>
      </c>
      <c r="E15" s="9">
        <v>9.4</v>
      </c>
      <c r="F15" s="9">
        <v>13.8</v>
      </c>
      <c r="G15" s="9">
        <v>19.320833333333329</v>
      </c>
      <c r="H15" s="9">
        <v>16.462500000000002</v>
      </c>
      <c r="I15" s="9">
        <v>2.8833333333333315</v>
      </c>
      <c r="J15" t="s">
        <v>38</v>
      </c>
      <c r="K15">
        <v>2.7</v>
      </c>
      <c r="L15" s="9">
        <v>17.600000000000001</v>
      </c>
      <c r="M15" s="9">
        <v>70.80416666666666</v>
      </c>
      <c r="N15" s="9">
        <v>8.5</v>
      </c>
      <c r="O15" s="10">
        <v>0.4375</v>
      </c>
      <c r="P15" t="s">
        <v>38</v>
      </c>
      <c r="Q15" s="9">
        <v>9.9</v>
      </c>
      <c r="R15" s="9">
        <v>16.229166666666668</v>
      </c>
      <c r="S15" s="9">
        <v>1028.5</v>
      </c>
      <c r="T15" s="11">
        <v>1027.2</v>
      </c>
      <c r="U15" s="9"/>
      <c r="AA15" s="10"/>
    </row>
    <row r="16" spans="1:27" x14ac:dyDescent="0.25">
      <c r="A16" s="8">
        <v>14</v>
      </c>
      <c r="B16" s="9">
        <v>21.6</v>
      </c>
      <c r="C16" s="9">
        <v>12.9</v>
      </c>
      <c r="D16">
        <v>0</v>
      </c>
      <c r="E16" s="9">
        <v>10.199999999999999</v>
      </c>
      <c r="F16" s="9">
        <v>15.9</v>
      </c>
      <c r="G16" s="9">
        <v>19.408333333333339</v>
      </c>
      <c r="H16" s="9">
        <v>16.579166666666673</v>
      </c>
      <c r="I16" s="9">
        <v>2.6437499999999985</v>
      </c>
      <c r="J16" t="s">
        <v>38</v>
      </c>
      <c r="K16">
        <v>3.1</v>
      </c>
      <c r="L16" s="9">
        <v>16.7</v>
      </c>
      <c r="M16" s="9">
        <v>73.112499999999997</v>
      </c>
      <c r="N16" s="9">
        <v>8</v>
      </c>
      <c r="O16" s="10">
        <v>0.34375</v>
      </c>
      <c r="P16" t="s">
        <v>29</v>
      </c>
      <c r="Q16" s="9">
        <v>6.4</v>
      </c>
      <c r="R16" s="9">
        <v>16.395833333333332</v>
      </c>
      <c r="S16" s="9">
        <v>1027.2</v>
      </c>
      <c r="T16" s="11">
        <v>1027.5</v>
      </c>
      <c r="U16" s="9"/>
      <c r="AA16" s="10"/>
    </row>
    <row r="17" spans="1:27" x14ac:dyDescent="0.25">
      <c r="A17" s="8">
        <v>15</v>
      </c>
      <c r="B17" s="9">
        <v>21</v>
      </c>
      <c r="C17" s="9">
        <v>13.4</v>
      </c>
      <c r="D17">
        <v>0</v>
      </c>
      <c r="E17" s="9">
        <v>13.7</v>
      </c>
      <c r="F17" s="9">
        <v>16.7</v>
      </c>
      <c r="G17" s="9">
        <v>19.533333333333335</v>
      </c>
      <c r="H17" s="9">
        <v>16.708333333333332</v>
      </c>
      <c r="I17" s="9">
        <v>1.7354166666666677</v>
      </c>
      <c r="J17" t="s">
        <v>38</v>
      </c>
      <c r="K17">
        <v>1.3</v>
      </c>
      <c r="L17" s="9">
        <v>14.9</v>
      </c>
      <c r="M17" s="9">
        <v>77.062500000000014</v>
      </c>
      <c r="N17" s="9">
        <v>7.2</v>
      </c>
      <c r="O17" s="10">
        <v>0.64583333333333337</v>
      </c>
      <c r="P17" t="s">
        <v>29</v>
      </c>
      <c r="Q17" s="9">
        <v>7.3</v>
      </c>
      <c r="R17" s="9">
        <v>16.008333333333333</v>
      </c>
      <c r="S17" s="9">
        <v>1027.7</v>
      </c>
      <c r="T17" s="11">
        <v>1026.4000000000001</v>
      </c>
      <c r="U17" s="9"/>
      <c r="AA17" s="10"/>
    </row>
    <row r="18" spans="1:27" x14ac:dyDescent="0.25">
      <c r="A18" s="8">
        <v>16</v>
      </c>
      <c r="B18" s="9">
        <v>24.3</v>
      </c>
      <c r="C18" s="9">
        <v>12.3</v>
      </c>
      <c r="D18">
        <v>0</v>
      </c>
      <c r="E18" s="9">
        <v>11</v>
      </c>
      <c r="F18" s="9">
        <v>15.1</v>
      </c>
      <c r="G18" s="9">
        <v>19.649999999999999</v>
      </c>
      <c r="H18" s="9">
        <v>16.841666666666665</v>
      </c>
      <c r="I18" s="9">
        <v>1.0468750000000009</v>
      </c>
      <c r="J18" t="s">
        <v>46</v>
      </c>
      <c r="K18">
        <v>0</v>
      </c>
      <c r="L18" s="9">
        <v>17.899999999999999</v>
      </c>
      <c r="M18" s="9">
        <v>75.245833333333351</v>
      </c>
      <c r="N18" s="9">
        <v>6.7</v>
      </c>
      <c r="O18" s="10">
        <v>0.625</v>
      </c>
      <c r="P18" t="s">
        <v>29</v>
      </c>
      <c r="Q18" s="9">
        <v>8.8000000000000007</v>
      </c>
      <c r="R18" s="9">
        <v>16.595833333333335</v>
      </c>
      <c r="S18" s="9">
        <v>1024.0999999999999</v>
      </c>
      <c r="T18" s="11">
        <v>1020.6</v>
      </c>
      <c r="U18" s="9"/>
      <c r="AA18" s="10"/>
    </row>
    <row r="19" spans="1:27" x14ac:dyDescent="0.25">
      <c r="A19" s="8">
        <v>17</v>
      </c>
      <c r="B19" s="9">
        <v>20.8</v>
      </c>
      <c r="C19" s="9">
        <v>11.9</v>
      </c>
      <c r="D19">
        <v>0</v>
      </c>
      <c r="E19" s="9">
        <v>9.6</v>
      </c>
      <c r="F19" s="9">
        <v>15.7</v>
      </c>
      <c r="G19" s="9">
        <v>19.633333333333336</v>
      </c>
      <c r="H19" s="9">
        <v>16.958333333333332</v>
      </c>
      <c r="I19" s="9">
        <v>2.0708333333333311</v>
      </c>
      <c r="J19" t="s">
        <v>38</v>
      </c>
      <c r="K19">
        <v>1.3</v>
      </c>
      <c r="L19" s="9">
        <v>15</v>
      </c>
      <c r="M19" s="9">
        <v>75.725000000000009</v>
      </c>
      <c r="N19" s="9">
        <v>8</v>
      </c>
      <c r="O19" s="10">
        <v>0.46875</v>
      </c>
      <c r="P19" t="s">
        <v>38</v>
      </c>
      <c r="Q19" s="9">
        <v>2.4</v>
      </c>
      <c r="R19" s="9">
        <v>14.9125</v>
      </c>
      <c r="S19" s="9">
        <v>1018.2</v>
      </c>
      <c r="T19" s="11">
        <v>1020</v>
      </c>
      <c r="U19" s="9"/>
      <c r="AA19" s="10"/>
    </row>
    <row r="20" spans="1:27" x14ac:dyDescent="0.25">
      <c r="A20" s="8">
        <v>18</v>
      </c>
      <c r="B20" s="9">
        <v>18.600000000000001</v>
      </c>
      <c r="C20" s="9">
        <v>11.6</v>
      </c>
      <c r="D20">
        <v>0.6</v>
      </c>
      <c r="E20" s="9">
        <v>8.6999999999999993</v>
      </c>
      <c r="F20" s="9">
        <v>14.5</v>
      </c>
      <c r="G20" s="9">
        <v>19.220833333333342</v>
      </c>
      <c r="H20" s="9">
        <v>17.033333333333339</v>
      </c>
      <c r="I20" s="9">
        <v>1.6947916666666674</v>
      </c>
      <c r="J20" t="s">
        <v>38</v>
      </c>
      <c r="K20">
        <v>1.8</v>
      </c>
      <c r="L20" s="9">
        <v>13.3</v>
      </c>
      <c r="M20" s="9">
        <v>79.774999999999991</v>
      </c>
      <c r="N20" s="9">
        <v>8</v>
      </c>
      <c r="O20" s="10">
        <v>0.69791666666666663</v>
      </c>
      <c r="P20" t="s">
        <v>40</v>
      </c>
      <c r="Q20" s="9">
        <v>0.7</v>
      </c>
      <c r="R20" s="9">
        <v>13.654166666666663</v>
      </c>
      <c r="S20" s="9">
        <v>1020.9</v>
      </c>
      <c r="T20" s="11">
        <v>1023.4</v>
      </c>
      <c r="U20" s="9"/>
      <c r="AA20" s="10"/>
    </row>
    <row r="21" spans="1:27" x14ac:dyDescent="0.25">
      <c r="A21" s="8">
        <v>19</v>
      </c>
      <c r="B21" s="9">
        <v>20.6</v>
      </c>
      <c r="C21" s="9">
        <v>8.6999999999999993</v>
      </c>
      <c r="D21">
        <v>0</v>
      </c>
      <c r="E21" s="9">
        <v>5.3</v>
      </c>
      <c r="F21" s="9">
        <v>9.6999999999999993</v>
      </c>
      <c r="G21" s="9">
        <v>18.737500000000001</v>
      </c>
      <c r="H21" s="9">
        <v>17.066666666666666</v>
      </c>
      <c r="I21" s="9">
        <v>1.8093750000000002</v>
      </c>
      <c r="J21" t="s">
        <v>38</v>
      </c>
      <c r="K21">
        <v>2.2000000000000002</v>
      </c>
      <c r="L21" s="9">
        <v>13.2</v>
      </c>
      <c r="M21" s="9">
        <v>61.145833333333336</v>
      </c>
      <c r="N21" s="9">
        <v>8.9</v>
      </c>
      <c r="O21" s="10">
        <v>0.67708333333333337</v>
      </c>
      <c r="P21" t="s">
        <v>38</v>
      </c>
      <c r="Q21" s="9">
        <v>6.2</v>
      </c>
      <c r="R21" s="9">
        <v>14.241666666666667</v>
      </c>
      <c r="S21" s="9">
        <v>1025.8</v>
      </c>
      <c r="T21" s="11">
        <v>1026.7</v>
      </c>
      <c r="U21" s="9"/>
      <c r="AA21" s="10"/>
    </row>
    <row r="22" spans="1:27" x14ac:dyDescent="0.25">
      <c r="A22" s="8">
        <v>20</v>
      </c>
      <c r="B22" s="9">
        <v>22.6</v>
      </c>
      <c r="C22" s="9">
        <v>10.8</v>
      </c>
      <c r="D22">
        <v>0</v>
      </c>
      <c r="E22" s="9">
        <v>8.6</v>
      </c>
      <c r="F22" s="9">
        <v>12.6</v>
      </c>
      <c r="G22" s="9">
        <v>18.662499999999998</v>
      </c>
      <c r="H22" s="9">
        <v>17.004166666666666</v>
      </c>
      <c r="I22" s="9">
        <v>1.2697916666666671</v>
      </c>
      <c r="J22" t="s">
        <v>38</v>
      </c>
      <c r="K22">
        <v>2.2000000000000002</v>
      </c>
      <c r="L22" s="9">
        <v>20.5</v>
      </c>
      <c r="M22" s="9">
        <v>64.995833333333337</v>
      </c>
      <c r="N22" s="9">
        <v>7.2</v>
      </c>
      <c r="O22" s="10">
        <v>0.625</v>
      </c>
      <c r="P22" t="s">
        <v>34</v>
      </c>
      <c r="Q22" s="9">
        <v>11.2</v>
      </c>
      <c r="R22" s="9">
        <v>16.174999999999997</v>
      </c>
      <c r="S22" s="9">
        <v>1026.7</v>
      </c>
      <c r="T22" s="11">
        <v>1028.5999999999999</v>
      </c>
      <c r="U22" s="9"/>
      <c r="AA22" s="10"/>
    </row>
    <row r="23" spans="1:27" x14ac:dyDescent="0.25">
      <c r="A23" s="8">
        <v>21</v>
      </c>
      <c r="B23" s="9">
        <v>23.2</v>
      </c>
      <c r="C23" s="9">
        <v>9.4</v>
      </c>
      <c r="D23">
        <v>0</v>
      </c>
      <c r="E23" s="9">
        <v>7.2</v>
      </c>
      <c r="F23" s="9">
        <v>11.6</v>
      </c>
      <c r="G23" s="9">
        <v>18.791666666666664</v>
      </c>
      <c r="H23" s="9">
        <v>16.949999999999996</v>
      </c>
      <c r="I23" s="9">
        <v>0.91979166666666734</v>
      </c>
      <c r="J23" t="s">
        <v>29</v>
      </c>
      <c r="K23">
        <v>0</v>
      </c>
      <c r="L23" s="9">
        <v>16.7</v>
      </c>
      <c r="M23" s="9">
        <v>79.629166666666663</v>
      </c>
      <c r="N23" s="9">
        <v>7.2</v>
      </c>
      <c r="O23" s="10">
        <v>0.66666666666666663</v>
      </c>
      <c r="P23" t="s">
        <v>29</v>
      </c>
      <c r="Q23" s="9">
        <v>3.7</v>
      </c>
      <c r="R23" s="9">
        <v>15.758333333333335</v>
      </c>
      <c r="S23" s="9">
        <v>1028.5999999999999</v>
      </c>
      <c r="T23" s="11">
        <v>1027.4000000000001</v>
      </c>
      <c r="U23" s="9"/>
      <c r="AA23" s="10"/>
    </row>
    <row r="24" spans="1:27" x14ac:dyDescent="0.25">
      <c r="A24" s="8">
        <v>22</v>
      </c>
      <c r="B24" s="9">
        <v>24.5</v>
      </c>
      <c r="C24" s="9">
        <v>13.8</v>
      </c>
      <c r="D24">
        <v>0</v>
      </c>
      <c r="E24" s="9">
        <v>12.5</v>
      </c>
      <c r="F24" s="9">
        <v>15.9</v>
      </c>
      <c r="G24" s="9">
        <v>18.966666666666669</v>
      </c>
      <c r="H24" s="9">
        <v>16.962500000000002</v>
      </c>
      <c r="I24" s="9">
        <v>0.89166666666666661</v>
      </c>
      <c r="J24" t="s">
        <v>38</v>
      </c>
      <c r="K24">
        <v>1.8</v>
      </c>
      <c r="L24" s="9">
        <v>20</v>
      </c>
      <c r="M24" s="9">
        <v>68.737499999999997</v>
      </c>
      <c r="N24" s="9">
        <v>5.4</v>
      </c>
      <c r="O24" s="10">
        <v>0.67708333333333337</v>
      </c>
      <c r="P24" t="s">
        <v>29</v>
      </c>
      <c r="Q24" s="9">
        <v>2.2000000000000002</v>
      </c>
      <c r="R24" s="9">
        <v>18.016666666666669</v>
      </c>
      <c r="S24" s="9">
        <v>1026.5</v>
      </c>
      <c r="T24" s="11">
        <v>1023.9</v>
      </c>
      <c r="U24" s="9"/>
      <c r="AA24" s="10"/>
    </row>
    <row r="25" spans="1:27" x14ac:dyDescent="0.25">
      <c r="A25" s="8">
        <v>23</v>
      </c>
      <c r="B25" s="9">
        <v>24.3</v>
      </c>
      <c r="C25" s="9">
        <v>13.8</v>
      </c>
      <c r="D25">
        <v>0</v>
      </c>
      <c r="E25" s="9">
        <v>11.8</v>
      </c>
      <c r="F25" s="9">
        <v>15.2</v>
      </c>
      <c r="G25" s="9">
        <v>19.070833333333336</v>
      </c>
      <c r="H25" s="9">
        <v>17</v>
      </c>
      <c r="I25" s="9">
        <v>0.81250000000000078</v>
      </c>
      <c r="J25" t="s">
        <v>38</v>
      </c>
      <c r="K25">
        <v>1.8</v>
      </c>
      <c r="L25" s="9">
        <v>19.5</v>
      </c>
      <c r="M25" s="9">
        <v>71.629166666666677</v>
      </c>
      <c r="N25" s="9">
        <v>6.3</v>
      </c>
      <c r="O25" s="10">
        <v>0.46875</v>
      </c>
      <c r="P25" t="s">
        <v>34</v>
      </c>
      <c r="Q25" s="9">
        <v>1.5</v>
      </c>
      <c r="R25" s="9">
        <v>18.266666666666669</v>
      </c>
      <c r="S25" s="9">
        <v>1022.7</v>
      </c>
      <c r="T25" s="11">
        <v>1020.4</v>
      </c>
      <c r="U25" s="9"/>
      <c r="AA25" s="10"/>
    </row>
    <row r="26" spans="1:27" x14ac:dyDescent="0.25">
      <c r="A26" s="8">
        <v>24</v>
      </c>
      <c r="B26" s="9">
        <v>22.9</v>
      </c>
      <c r="C26" s="9">
        <v>8.9</v>
      </c>
      <c r="D26">
        <v>0</v>
      </c>
      <c r="E26" s="9">
        <v>5.8</v>
      </c>
      <c r="F26" s="9">
        <v>9.9</v>
      </c>
      <c r="G26" s="9">
        <v>19.062500000000004</v>
      </c>
      <c r="H26" s="9">
        <v>17.041666666666671</v>
      </c>
      <c r="I26" s="9">
        <v>1.7437500000000004</v>
      </c>
      <c r="J26" t="s">
        <v>25</v>
      </c>
      <c r="K26">
        <v>1.8</v>
      </c>
      <c r="L26" s="9">
        <v>18.100000000000001</v>
      </c>
      <c r="M26" s="9">
        <v>70.729166666666657</v>
      </c>
      <c r="N26" s="9">
        <v>11.6</v>
      </c>
      <c r="O26" s="10">
        <v>0.58333333333333337</v>
      </c>
      <c r="P26" t="s">
        <v>27</v>
      </c>
      <c r="Q26" s="9">
        <v>8.6999999999999993</v>
      </c>
      <c r="R26" s="9">
        <v>16.441666666666666</v>
      </c>
      <c r="S26" s="9">
        <v>1016.5</v>
      </c>
      <c r="T26" s="11">
        <v>1011.6</v>
      </c>
      <c r="U26" s="9"/>
      <c r="AA26" s="10"/>
    </row>
    <row r="27" spans="1:27" x14ac:dyDescent="0.25">
      <c r="A27" s="8">
        <v>25</v>
      </c>
      <c r="B27" s="9">
        <v>21</v>
      </c>
      <c r="C27" s="9">
        <v>14.8</v>
      </c>
      <c r="D27">
        <v>2.2000000000000002</v>
      </c>
      <c r="E27" s="9">
        <v>13.9</v>
      </c>
      <c r="F27" s="9">
        <v>14.8</v>
      </c>
      <c r="G27" s="9">
        <v>18.858333333333334</v>
      </c>
      <c r="H27" s="9">
        <v>17.091666666666672</v>
      </c>
      <c r="I27" s="9">
        <v>2.9656250000000006</v>
      </c>
      <c r="J27" t="s">
        <v>25</v>
      </c>
      <c r="K27">
        <v>5.8</v>
      </c>
      <c r="L27" s="9">
        <v>18.2</v>
      </c>
      <c r="M27" s="9">
        <v>70.512500000000003</v>
      </c>
      <c r="N27" s="9">
        <v>15.2</v>
      </c>
      <c r="O27" s="10">
        <v>0.69791666666666663</v>
      </c>
      <c r="P27" t="s">
        <v>25</v>
      </c>
      <c r="Q27" s="9">
        <v>2.6</v>
      </c>
      <c r="R27" s="9">
        <v>17.566666666666666</v>
      </c>
      <c r="S27" s="9">
        <v>1004</v>
      </c>
      <c r="T27" s="11">
        <v>1001.8</v>
      </c>
      <c r="U27" s="9"/>
      <c r="AA27" s="10"/>
    </row>
    <row r="28" spans="1:27" x14ac:dyDescent="0.25">
      <c r="A28" s="8">
        <v>26</v>
      </c>
      <c r="B28" s="9">
        <v>23.2</v>
      </c>
      <c r="C28" s="9">
        <v>14.7</v>
      </c>
      <c r="D28">
        <v>0</v>
      </c>
      <c r="E28" s="9">
        <v>14.1</v>
      </c>
      <c r="F28" s="9">
        <v>16</v>
      </c>
      <c r="G28" s="9">
        <v>18.7</v>
      </c>
      <c r="H28" s="9">
        <v>17.100000000000005</v>
      </c>
      <c r="I28" s="9">
        <v>2.5624999999999978</v>
      </c>
      <c r="J28" t="s">
        <v>25</v>
      </c>
      <c r="K28">
        <v>4</v>
      </c>
      <c r="L28" s="9">
        <v>18.7</v>
      </c>
      <c r="M28" s="9">
        <v>75.054166666666674</v>
      </c>
      <c r="N28" s="9">
        <v>13.9</v>
      </c>
      <c r="O28" s="10">
        <v>0.65625</v>
      </c>
      <c r="P28" t="s">
        <v>27</v>
      </c>
      <c r="Q28" s="9">
        <v>4.7</v>
      </c>
      <c r="R28" s="9">
        <v>17.320833333333333</v>
      </c>
      <c r="S28" s="9">
        <v>998.8</v>
      </c>
      <c r="T28" s="11">
        <v>1006.4</v>
      </c>
      <c r="U28" s="9"/>
      <c r="AA28" s="10"/>
    </row>
    <row r="29" spans="1:27" x14ac:dyDescent="0.25">
      <c r="A29" s="8">
        <v>27</v>
      </c>
      <c r="B29" s="9">
        <v>21.8</v>
      </c>
      <c r="C29" s="9">
        <v>11.3</v>
      </c>
      <c r="D29">
        <v>0</v>
      </c>
      <c r="E29" s="9">
        <v>8.5</v>
      </c>
      <c r="F29" s="9">
        <v>10.8</v>
      </c>
      <c r="G29" s="9">
        <v>18.641666666666666</v>
      </c>
      <c r="H29" s="9">
        <v>17.095833333333339</v>
      </c>
      <c r="I29" s="9">
        <v>2.1291666666666664</v>
      </c>
      <c r="J29" t="s">
        <v>25</v>
      </c>
      <c r="K29">
        <v>2.2000000000000002</v>
      </c>
      <c r="L29" s="9">
        <v>18.899999999999999</v>
      </c>
      <c r="M29" s="9">
        <v>71.308333333333337</v>
      </c>
      <c r="N29" s="9">
        <v>10.3</v>
      </c>
      <c r="O29" s="10">
        <v>0.53125</v>
      </c>
      <c r="P29" t="s">
        <v>27</v>
      </c>
      <c r="Q29" s="9">
        <v>3.9</v>
      </c>
      <c r="R29" s="9">
        <v>16.233333333333331</v>
      </c>
      <c r="S29" s="9">
        <v>1013.4</v>
      </c>
      <c r="T29" s="11">
        <v>1015.8</v>
      </c>
      <c r="U29" s="9"/>
      <c r="AA29" s="10"/>
    </row>
    <row r="30" spans="1:27" x14ac:dyDescent="0.25">
      <c r="A30" s="8">
        <v>28</v>
      </c>
      <c r="B30" s="9">
        <v>24.2</v>
      </c>
      <c r="C30" s="9">
        <v>15.3</v>
      </c>
      <c r="D30">
        <v>0</v>
      </c>
      <c r="E30" s="9">
        <v>12.7</v>
      </c>
      <c r="F30" s="9">
        <v>16.3</v>
      </c>
      <c r="G30" s="9">
        <v>18.487500000000001</v>
      </c>
      <c r="H30" s="9">
        <v>17.075000000000003</v>
      </c>
      <c r="I30" s="9">
        <v>2.9958333333333322</v>
      </c>
      <c r="J30" t="s">
        <v>27</v>
      </c>
      <c r="K30">
        <v>5.4</v>
      </c>
      <c r="L30" s="9">
        <v>20.399999999999999</v>
      </c>
      <c r="M30" s="9">
        <v>76.05416666666666</v>
      </c>
      <c r="N30" s="9">
        <v>14.8</v>
      </c>
      <c r="O30" s="10">
        <v>0.48958333333333331</v>
      </c>
      <c r="P30" t="s">
        <v>27</v>
      </c>
      <c r="Q30" s="9">
        <v>2.7</v>
      </c>
      <c r="R30" s="9">
        <v>20.074999999999999</v>
      </c>
      <c r="S30" s="9">
        <v>1013.6</v>
      </c>
      <c r="T30" s="11">
        <v>1013.5</v>
      </c>
      <c r="U30" s="9"/>
      <c r="AA30" s="10"/>
    </row>
    <row r="31" spans="1:27" x14ac:dyDescent="0.25">
      <c r="A31" s="8">
        <v>29</v>
      </c>
      <c r="B31" s="9">
        <v>23</v>
      </c>
      <c r="C31" s="9">
        <v>17.100000000000001</v>
      </c>
      <c r="D31">
        <v>0.4</v>
      </c>
      <c r="E31" s="9">
        <v>16.100000000000001</v>
      </c>
      <c r="F31" s="9">
        <v>16.899999999999999</v>
      </c>
      <c r="G31" s="9">
        <v>18.620833333333334</v>
      </c>
      <c r="H31" s="9">
        <v>17.008333333333333</v>
      </c>
      <c r="I31" s="9">
        <v>1.7750000000000001</v>
      </c>
      <c r="J31" t="s">
        <v>27</v>
      </c>
      <c r="K31">
        <v>2.7</v>
      </c>
      <c r="L31" s="9">
        <v>21</v>
      </c>
      <c r="M31" s="9">
        <v>71.079166666666652</v>
      </c>
      <c r="N31" s="9">
        <v>12.1</v>
      </c>
      <c r="O31" s="10">
        <v>0.52083333333333337</v>
      </c>
      <c r="P31" t="s">
        <v>27</v>
      </c>
      <c r="Q31" s="9">
        <v>2.9</v>
      </c>
      <c r="R31" s="9">
        <v>19.641666666666673</v>
      </c>
      <c r="S31" s="9">
        <v>1011.4</v>
      </c>
      <c r="T31" s="11">
        <v>1011.4</v>
      </c>
      <c r="U31" s="9"/>
      <c r="AA31" s="10"/>
    </row>
    <row r="32" spans="1:27" x14ac:dyDescent="0.25">
      <c r="A32" s="8">
        <v>30</v>
      </c>
      <c r="B32" s="9">
        <v>22.7</v>
      </c>
      <c r="C32" s="9">
        <v>13.2</v>
      </c>
      <c r="D32">
        <v>0</v>
      </c>
      <c r="E32" s="9">
        <v>12</v>
      </c>
      <c r="F32" s="9">
        <v>15</v>
      </c>
      <c r="G32" s="9">
        <v>18.683333333333334</v>
      </c>
      <c r="H32" s="9">
        <v>17.033333333333335</v>
      </c>
      <c r="I32" s="9">
        <v>1.7895833333333335</v>
      </c>
      <c r="J32" t="s">
        <v>25</v>
      </c>
      <c r="K32">
        <v>1.8</v>
      </c>
      <c r="L32" s="9">
        <v>17.8</v>
      </c>
      <c r="M32" s="9">
        <v>61.179166666666674</v>
      </c>
      <c r="N32" s="9">
        <v>10.7</v>
      </c>
      <c r="O32" s="10">
        <v>0.59375</v>
      </c>
      <c r="P32" t="s">
        <v>27</v>
      </c>
      <c r="Q32" s="9">
        <v>7.4</v>
      </c>
      <c r="R32" s="9">
        <v>16.812499999999996</v>
      </c>
      <c r="S32" s="9">
        <v>1012.6</v>
      </c>
      <c r="T32" s="11">
        <v>1016.7</v>
      </c>
      <c r="U32" s="9"/>
      <c r="AA32" s="10"/>
    </row>
    <row r="33" spans="1:28" x14ac:dyDescent="0.25">
      <c r="A33" s="8">
        <v>31</v>
      </c>
      <c r="B33" s="9">
        <v>19.2</v>
      </c>
      <c r="C33" s="9">
        <v>9.1999999999999993</v>
      </c>
      <c r="D33">
        <v>0</v>
      </c>
      <c r="E33" s="9">
        <v>5.7</v>
      </c>
      <c r="F33" s="9">
        <v>9.8000000000000007</v>
      </c>
      <c r="G33" s="9">
        <v>18.44583333333334</v>
      </c>
      <c r="H33" s="9">
        <v>17.058333333333337</v>
      </c>
      <c r="I33" s="9">
        <v>1.3166666666666671</v>
      </c>
      <c r="J33" t="s">
        <v>27</v>
      </c>
      <c r="K33">
        <v>1.3</v>
      </c>
      <c r="L33" s="9">
        <v>16.399999999999999</v>
      </c>
      <c r="M33" s="9">
        <v>65.141666666666666</v>
      </c>
      <c r="N33" s="9">
        <v>8.9</v>
      </c>
      <c r="O33" s="10">
        <v>0.64583333333333337</v>
      </c>
      <c r="P33" t="s">
        <v>27</v>
      </c>
      <c r="Q33" s="9">
        <v>2.5</v>
      </c>
      <c r="R33" s="9">
        <v>14.539130434782605</v>
      </c>
      <c r="S33" s="9">
        <v>1016.9</v>
      </c>
      <c r="T33" s="11">
        <v>1016.9</v>
      </c>
      <c r="U33" s="9"/>
      <c r="AA33" s="10"/>
    </row>
    <row r="34" spans="1:28" x14ac:dyDescent="0.25">
      <c r="A34" s="13" t="s">
        <v>20</v>
      </c>
      <c r="B34" s="14">
        <f>AVERAGE(B3:B33)</f>
        <v>22.825806451612912</v>
      </c>
      <c r="C34" s="14">
        <f>AVERAGE(C3:C33)</f>
        <v>13.058064516129033</v>
      </c>
      <c r="D34" s="14">
        <f>SUM(D3:D33)</f>
        <v>5.4</v>
      </c>
      <c r="E34" s="14">
        <f>AVERAGE(E3:E33)</f>
        <v>11.006451612903225</v>
      </c>
      <c r="F34" s="14">
        <f>AVERAGE(F3:F33)</f>
        <v>14.158064516129032</v>
      </c>
      <c r="G34" s="14">
        <f>AVERAGE(G3:G33)</f>
        <v>18.612821411874705</v>
      </c>
      <c r="H34" s="14">
        <f>AVERAGE(H3:H33)</f>
        <v>16.489165497896217</v>
      </c>
      <c r="I34" s="14">
        <f>AVERAGE(I3:I33)</f>
        <v>1.8593750000000004</v>
      </c>
      <c r="J34" s="14"/>
      <c r="K34" s="14"/>
      <c r="L34" s="15">
        <f>AVERAGE(L3:L33)</f>
        <v>18.670967741935478</v>
      </c>
      <c r="M34" s="14">
        <f>AVERAGE(M3:M33)</f>
        <v>72.018098410472192</v>
      </c>
      <c r="N34" s="14">
        <f>MAX(N3:N33)</f>
        <v>16.5</v>
      </c>
      <c r="O34" s="16"/>
      <c r="P34" s="17"/>
      <c r="Q34" s="18">
        <v>237.4</v>
      </c>
      <c r="R34" s="19">
        <f>AVERAGE(R3:R33)</f>
        <v>17.311015661524074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30.3</v>
      </c>
      <c r="C35" s="14">
        <f>MIN(C3:C33)</f>
        <v>8.6999999999999993</v>
      </c>
      <c r="D35" s="14">
        <f>MAX(D3:D33)</f>
        <v>2.2000000000000002</v>
      </c>
      <c r="E35" s="14">
        <f>MIN(E3:E33)</f>
        <v>5.3</v>
      </c>
      <c r="F35" s="14">
        <f>MIN(F3:F33)</f>
        <v>9.6999999999999993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11.9</v>
      </c>
      <c r="R35" s="19">
        <f>MIN(R3:R33)</f>
        <v>13.654166666666663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17.941935483870971</v>
      </c>
      <c r="C37">
        <f>COUNTIF(C3:C33,"&lt;0")</f>
        <v>0</v>
      </c>
      <c r="D37">
        <f>COUNTIF(D3:D33,"&gt;0.1")</f>
        <v>4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2</v>
      </c>
    </row>
    <row r="39" spans="1:28" x14ac:dyDescent="0.25">
      <c r="Q39" t="s">
        <v>22</v>
      </c>
    </row>
    <row r="41" spans="1:28" x14ac:dyDescent="0.25">
      <c r="Q41" s="9">
        <f>SUM(Q3:Q33)</f>
        <v>158.20000000000002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BAF1-5AA6-4BD5-8C06-7DCE5785F459}">
  <sheetPr>
    <pageSetUpPr fitToPage="1"/>
  </sheetPr>
  <dimension ref="A1:AB41"/>
  <sheetViews>
    <sheetView tabSelected="1" workbookViewId="0">
      <selection activeCell="V14" sqref="V1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19.899999999999999</v>
      </c>
      <c r="C3" s="9">
        <v>9.6999999999999993</v>
      </c>
      <c r="D3">
        <v>0</v>
      </c>
      <c r="E3" s="9">
        <v>6.6</v>
      </c>
      <c r="F3" s="9">
        <v>9.4</v>
      </c>
      <c r="G3" s="9">
        <v>17.958333333333329</v>
      </c>
      <c r="H3" s="9">
        <v>17.05</v>
      </c>
      <c r="I3" s="9">
        <v>1.6322916666666671</v>
      </c>
      <c r="J3" t="s">
        <v>25</v>
      </c>
      <c r="K3">
        <v>2.2000000000000002</v>
      </c>
      <c r="L3" s="9">
        <v>15.7</v>
      </c>
      <c r="M3" s="9">
        <v>67.958333333333343</v>
      </c>
      <c r="N3" s="9">
        <v>11.2</v>
      </c>
      <c r="O3" s="10">
        <v>0.5625</v>
      </c>
      <c r="P3" t="s">
        <v>27</v>
      </c>
      <c r="Q3" s="9">
        <v>1.2</v>
      </c>
      <c r="R3" s="9">
        <v>14.6</v>
      </c>
      <c r="S3" s="9">
        <v>1017.3</v>
      </c>
      <c r="T3" s="11">
        <v>1018.3</v>
      </c>
      <c r="U3" s="9"/>
      <c r="V3" s="9"/>
      <c r="W3" s="9"/>
      <c r="AA3" s="10"/>
    </row>
    <row r="4" spans="1:27" x14ac:dyDescent="0.25">
      <c r="A4" s="8">
        <v>2</v>
      </c>
      <c r="B4" s="9">
        <v>22.6</v>
      </c>
      <c r="C4" s="9">
        <v>7.9</v>
      </c>
      <c r="D4">
        <v>0</v>
      </c>
      <c r="E4" s="9">
        <v>5.3</v>
      </c>
      <c r="F4" s="9">
        <v>8.1999999999999993</v>
      </c>
      <c r="G4" s="9">
        <v>17.712499999999999</v>
      </c>
      <c r="H4" s="9">
        <v>16.974999999999994</v>
      </c>
      <c r="I4" s="9">
        <v>0.58020833333333288</v>
      </c>
      <c r="J4" t="s">
        <v>40</v>
      </c>
      <c r="K4">
        <v>0.9</v>
      </c>
      <c r="L4" s="9">
        <v>17.7</v>
      </c>
      <c r="M4" s="9">
        <v>69.862499999999983</v>
      </c>
      <c r="N4" s="9">
        <v>7.2</v>
      </c>
      <c r="O4" s="10">
        <v>0.60416666666666663</v>
      </c>
      <c r="P4" t="s">
        <v>29</v>
      </c>
      <c r="Q4" s="9">
        <v>6.7</v>
      </c>
      <c r="R4" s="9">
        <v>15.225000000000001</v>
      </c>
      <c r="S4" s="9">
        <v>1018.8</v>
      </c>
      <c r="T4" s="11">
        <v>1017</v>
      </c>
      <c r="U4" s="9"/>
      <c r="AA4" s="10"/>
    </row>
    <row r="5" spans="1:27" x14ac:dyDescent="0.25">
      <c r="A5" s="8">
        <v>3</v>
      </c>
      <c r="B5" s="9">
        <v>22.1</v>
      </c>
      <c r="C5" s="9">
        <v>12.8</v>
      </c>
      <c r="D5">
        <v>3.6</v>
      </c>
      <c r="E5" s="9">
        <v>12.2</v>
      </c>
      <c r="F5" s="9">
        <v>14.3</v>
      </c>
      <c r="G5" s="9">
        <v>17.962500000000002</v>
      </c>
      <c r="H5" s="9">
        <v>16.895833333333329</v>
      </c>
      <c r="I5" s="9">
        <v>1.773958333333334</v>
      </c>
      <c r="J5" t="s">
        <v>29</v>
      </c>
      <c r="K5">
        <v>2.2000000000000002</v>
      </c>
      <c r="L5" s="9">
        <v>17.399999999999999</v>
      </c>
      <c r="M5" s="9">
        <v>81.99166666666666</v>
      </c>
      <c r="N5" s="9">
        <v>9.4</v>
      </c>
      <c r="O5" s="10">
        <v>0.59375</v>
      </c>
      <c r="P5" t="s">
        <v>29</v>
      </c>
      <c r="Q5" s="9">
        <v>2.2999999999999998</v>
      </c>
      <c r="R5" s="9">
        <v>16.758333333333336</v>
      </c>
      <c r="S5" s="9">
        <v>1015.5</v>
      </c>
      <c r="T5" s="11">
        <v>1012.1</v>
      </c>
      <c r="U5" s="9"/>
      <c r="AA5" s="10"/>
    </row>
    <row r="6" spans="1:27" x14ac:dyDescent="0.25">
      <c r="A6" s="8">
        <v>4</v>
      </c>
      <c r="B6" s="9">
        <v>23.6</v>
      </c>
      <c r="C6" s="9">
        <v>15.5</v>
      </c>
      <c r="D6">
        <v>2</v>
      </c>
      <c r="E6" s="9">
        <v>15.2</v>
      </c>
      <c r="F6" s="9">
        <v>16.7</v>
      </c>
      <c r="G6" s="9">
        <v>18.304166666666664</v>
      </c>
      <c r="H6" s="9">
        <v>16.858333333333338</v>
      </c>
      <c r="I6" s="9">
        <v>0.9604166666666677</v>
      </c>
      <c r="J6" t="s">
        <v>34</v>
      </c>
      <c r="K6">
        <v>0.4</v>
      </c>
      <c r="L6" s="9">
        <v>17</v>
      </c>
      <c r="M6" s="9">
        <v>84.924999999999997</v>
      </c>
      <c r="N6" s="9">
        <v>8</v>
      </c>
      <c r="O6" s="10">
        <v>0.71875</v>
      </c>
      <c r="P6" t="s">
        <v>25</v>
      </c>
      <c r="Q6" s="9">
        <v>1.9</v>
      </c>
      <c r="R6" s="9">
        <v>18.787500000000005</v>
      </c>
      <c r="S6" s="9">
        <v>1006.7</v>
      </c>
      <c r="T6" s="11">
        <v>1004.8</v>
      </c>
      <c r="U6" s="9"/>
      <c r="AA6" s="10"/>
    </row>
    <row r="7" spans="1:27" x14ac:dyDescent="0.25">
      <c r="A7" s="8">
        <v>5</v>
      </c>
      <c r="B7" s="9">
        <v>19.8</v>
      </c>
      <c r="C7" s="9">
        <v>14.8</v>
      </c>
      <c r="D7">
        <v>0</v>
      </c>
      <c r="E7" s="9">
        <v>13.7</v>
      </c>
      <c r="F7" s="9">
        <v>14.7</v>
      </c>
      <c r="G7" s="9">
        <v>18.454166666666662</v>
      </c>
      <c r="H7" s="9">
        <v>16.866666666666664</v>
      </c>
      <c r="I7" s="9">
        <v>3.796875</v>
      </c>
      <c r="J7" t="s">
        <v>27</v>
      </c>
      <c r="K7">
        <v>4.9000000000000004</v>
      </c>
      <c r="L7" s="9">
        <v>17.7</v>
      </c>
      <c r="M7" s="9">
        <v>71.195833333333326</v>
      </c>
      <c r="N7" s="9">
        <v>15.6</v>
      </c>
      <c r="O7" s="10">
        <v>0.65625</v>
      </c>
      <c r="P7" t="s">
        <v>27</v>
      </c>
      <c r="Q7" s="9">
        <v>7.2</v>
      </c>
      <c r="R7" s="9">
        <v>16.162499999999998</v>
      </c>
      <c r="S7" s="9">
        <v>1005.3</v>
      </c>
      <c r="T7" s="11">
        <v>1011</v>
      </c>
      <c r="U7" s="9"/>
      <c r="AA7" s="10"/>
    </row>
    <row r="8" spans="1:27" x14ac:dyDescent="0.25">
      <c r="A8" s="8">
        <v>6</v>
      </c>
      <c r="B8" s="9">
        <v>17.899999999999999</v>
      </c>
      <c r="C8" s="9">
        <v>12.3</v>
      </c>
      <c r="D8">
        <v>0</v>
      </c>
      <c r="E8" s="9">
        <v>10.9</v>
      </c>
      <c r="F8" s="9">
        <v>11.9</v>
      </c>
      <c r="G8" s="9">
        <v>17.95</v>
      </c>
      <c r="H8" s="9">
        <v>16.895833333333329</v>
      </c>
      <c r="I8" s="9">
        <v>2.1312500000000019</v>
      </c>
      <c r="J8" t="s">
        <v>25</v>
      </c>
      <c r="K8">
        <v>2.2000000000000002</v>
      </c>
      <c r="L8" s="9">
        <v>14.8</v>
      </c>
      <c r="M8" s="9">
        <v>69.116666666666674</v>
      </c>
      <c r="N8" s="9">
        <v>13.9</v>
      </c>
      <c r="O8" s="10">
        <v>0.16666666666666666</v>
      </c>
      <c r="P8" t="s">
        <v>25</v>
      </c>
      <c r="Q8" s="9">
        <v>0.1</v>
      </c>
      <c r="R8" s="9">
        <v>14.566666666666668</v>
      </c>
      <c r="S8" s="9">
        <v>1018.3</v>
      </c>
      <c r="T8" s="11">
        <v>1022.3</v>
      </c>
      <c r="U8" s="9"/>
      <c r="AA8" s="10"/>
    </row>
    <row r="9" spans="1:27" x14ac:dyDescent="0.25">
      <c r="A9" s="8">
        <v>7</v>
      </c>
      <c r="B9" s="9">
        <v>20.5</v>
      </c>
      <c r="C9" s="9">
        <v>10.8</v>
      </c>
      <c r="D9">
        <v>0</v>
      </c>
      <c r="E9" s="9">
        <v>8</v>
      </c>
      <c r="F9" s="9">
        <v>11</v>
      </c>
      <c r="G9" s="9">
        <v>17.616666666666664</v>
      </c>
      <c r="H9" s="9">
        <v>16.833333333333339</v>
      </c>
      <c r="I9" s="9">
        <v>1.6875000000000002</v>
      </c>
      <c r="J9" t="s">
        <v>27</v>
      </c>
      <c r="K9">
        <v>3.1</v>
      </c>
      <c r="L9" s="9">
        <v>17.7</v>
      </c>
      <c r="M9" s="9">
        <v>67.075000000000003</v>
      </c>
      <c r="N9" s="9">
        <v>9.8000000000000007</v>
      </c>
      <c r="O9" s="10">
        <v>0.46875</v>
      </c>
      <c r="P9" t="s">
        <v>27</v>
      </c>
      <c r="Q9" s="9">
        <v>2.5</v>
      </c>
      <c r="R9" s="9">
        <v>15.25</v>
      </c>
      <c r="S9" s="9">
        <v>1021</v>
      </c>
      <c r="T9" s="11">
        <v>1020.4</v>
      </c>
      <c r="U9" s="9"/>
      <c r="AA9" s="10"/>
    </row>
    <row r="10" spans="1:27" x14ac:dyDescent="0.25">
      <c r="A10" s="8">
        <v>8</v>
      </c>
      <c r="B10" s="9">
        <v>25.9</v>
      </c>
      <c r="C10" s="9">
        <v>10.199999999999999</v>
      </c>
      <c r="D10">
        <v>0</v>
      </c>
      <c r="E10" s="9">
        <v>7.2</v>
      </c>
      <c r="F10" s="9">
        <v>9.3000000000000007</v>
      </c>
      <c r="G10" s="9">
        <v>17.329166666666666</v>
      </c>
      <c r="H10" s="9">
        <v>16.741666666666664</v>
      </c>
      <c r="I10" s="9">
        <v>1.5812500000000014</v>
      </c>
      <c r="J10" t="s">
        <v>27</v>
      </c>
      <c r="K10">
        <v>1.3</v>
      </c>
      <c r="L10" s="9">
        <v>17.3</v>
      </c>
      <c r="M10" s="9">
        <v>59.908333333333331</v>
      </c>
      <c r="N10" s="9">
        <v>12.5</v>
      </c>
      <c r="O10" s="10">
        <v>0.65625</v>
      </c>
      <c r="P10" t="s">
        <v>27</v>
      </c>
      <c r="Q10" s="9">
        <v>7.3</v>
      </c>
      <c r="R10" s="9">
        <v>17.604166666666668</v>
      </c>
      <c r="S10" s="9">
        <v>1017.7</v>
      </c>
      <c r="T10" s="11">
        <v>1014.3</v>
      </c>
      <c r="U10" s="9"/>
      <c r="AA10" s="10"/>
    </row>
    <row r="11" spans="1:27" x14ac:dyDescent="0.25">
      <c r="A11" s="8">
        <v>9</v>
      </c>
      <c r="B11" s="9">
        <v>19.100000000000001</v>
      </c>
      <c r="C11" s="9">
        <v>13.2</v>
      </c>
      <c r="D11">
        <v>1.2</v>
      </c>
      <c r="E11" s="9">
        <v>11.1</v>
      </c>
      <c r="F11" s="9">
        <v>12.6</v>
      </c>
      <c r="G11" s="9">
        <v>17.358333333333338</v>
      </c>
      <c r="H11" s="9">
        <v>16.650000000000002</v>
      </c>
      <c r="I11" s="9">
        <v>1.3197916666666665</v>
      </c>
      <c r="J11" t="s">
        <v>28</v>
      </c>
      <c r="K11">
        <v>0.4</v>
      </c>
      <c r="L11" s="9">
        <v>17.100000000000001</v>
      </c>
      <c r="M11" s="9">
        <v>76.658333333333331</v>
      </c>
      <c r="N11" s="9">
        <v>8.9</v>
      </c>
      <c r="O11" s="10">
        <v>0.55208333333333337</v>
      </c>
      <c r="P11" t="s">
        <v>27</v>
      </c>
      <c r="Q11" s="9">
        <v>0.5</v>
      </c>
      <c r="R11" s="9">
        <v>15.983333333333333</v>
      </c>
      <c r="S11" s="9">
        <v>1010.9</v>
      </c>
      <c r="T11" s="11">
        <v>1012.1</v>
      </c>
      <c r="U11" s="9"/>
      <c r="AA11" s="10"/>
    </row>
    <row r="12" spans="1:27" x14ac:dyDescent="0.25">
      <c r="A12" s="8">
        <v>10</v>
      </c>
      <c r="B12" s="9">
        <v>23</v>
      </c>
      <c r="C12" s="9">
        <v>8.9</v>
      </c>
      <c r="D12">
        <v>0</v>
      </c>
      <c r="E12" s="9">
        <v>6.1</v>
      </c>
      <c r="F12" s="9">
        <v>7.9</v>
      </c>
      <c r="G12" s="9">
        <v>17.166666666666668</v>
      </c>
      <c r="H12" s="9">
        <v>16.587500000000002</v>
      </c>
      <c r="I12" s="9">
        <v>1.0843749999999994</v>
      </c>
      <c r="J12" t="s">
        <v>38</v>
      </c>
      <c r="K12">
        <v>1.8</v>
      </c>
      <c r="L12" s="9">
        <v>16</v>
      </c>
      <c r="M12" s="9">
        <v>70.458333333333329</v>
      </c>
      <c r="N12" s="9">
        <v>7.2</v>
      </c>
      <c r="O12" s="10">
        <v>0.5625</v>
      </c>
      <c r="P12" t="s">
        <v>26</v>
      </c>
      <c r="Q12" s="9">
        <v>7.2</v>
      </c>
      <c r="R12" s="9">
        <v>14.966666666666667</v>
      </c>
      <c r="S12" s="9">
        <v>1019.3</v>
      </c>
      <c r="T12" s="11">
        <v>1022.9</v>
      </c>
      <c r="U12" s="9"/>
      <c r="AA12" s="10"/>
    </row>
    <row r="13" spans="1:27" x14ac:dyDescent="0.25">
      <c r="A13" s="8">
        <v>11</v>
      </c>
      <c r="B13" s="9">
        <v>25.9</v>
      </c>
      <c r="C13" s="9">
        <v>9.1</v>
      </c>
      <c r="D13">
        <v>0</v>
      </c>
      <c r="E13" s="9">
        <v>6.5</v>
      </c>
      <c r="F13" s="9">
        <v>9.9</v>
      </c>
      <c r="G13" s="9">
        <v>17.433333333333334</v>
      </c>
      <c r="H13" s="9">
        <v>16.508333333333333</v>
      </c>
      <c r="I13" s="9">
        <v>0.72291666666666676</v>
      </c>
      <c r="J13" t="s">
        <v>27</v>
      </c>
      <c r="K13">
        <v>0.9</v>
      </c>
      <c r="L13" s="9">
        <v>16.7</v>
      </c>
      <c r="M13" s="9">
        <v>65.949999999999989</v>
      </c>
      <c r="N13" s="9">
        <v>6.7</v>
      </c>
      <c r="O13" s="10">
        <v>0.5</v>
      </c>
      <c r="P13" t="s">
        <v>27</v>
      </c>
      <c r="Q13" s="9">
        <v>6.1</v>
      </c>
      <c r="R13" s="9">
        <v>17.712500000000002</v>
      </c>
      <c r="S13" s="9">
        <v>1024</v>
      </c>
      <c r="T13" s="11">
        <v>1022.6</v>
      </c>
      <c r="U13" s="9"/>
      <c r="AA13" s="10"/>
    </row>
    <row r="14" spans="1:27" x14ac:dyDescent="0.25">
      <c r="A14" s="8">
        <v>12</v>
      </c>
      <c r="B14" s="9">
        <v>29.9</v>
      </c>
      <c r="C14" s="9">
        <v>14.3</v>
      </c>
      <c r="D14">
        <v>0</v>
      </c>
      <c r="E14" s="9">
        <v>13.3</v>
      </c>
      <c r="F14" s="9">
        <v>13.8</v>
      </c>
      <c r="G14" s="9">
        <v>17.704166666666669</v>
      </c>
      <c r="H14" s="9">
        <v>16.5</v>
      </c>
      <c r="I14" s="9">
        <v>1.0416666666666674</v>
      </c>
      <c r="J14" t="s">
        <v>27</v>
      </c>
      <c r="K14">
        <v>1.3</v>
      </c>
      <c r="L14" s="11">
        <v>18.5</v>
      </c>
      <c r="M14" s="9">
        <v>57.595833333333331</v>
      </c>
      <c r="N14" s="9">
        <v>7.2</v>
      </c>
      <c r="O14" s="10">
        <v>0.55208333333333337</v>
      </c>
      <c r="P14" t="s">
        <v>27</v>
      </c>
      <c r="Q14" s="9">
        <v>5.6</v>
      </c>
      <c r="R14" s="9">
        <v>21.508333333333336</v>
      </c>
      <c r="S14" s="9">
        <v>1022.5</v>
      </c>
      <c r="T14" s="11">
        <v>1021.1</v>
      </c>
      <c r="U14" s="9"/>
      <c r="AA14" s="10"/>
    </row>
    <row r="15" spans="1:27" x14ac:dyDescent="0.25">
      <c r="A15" s="8">
        <v>13</v>
      </c>
      <c r="B15" s="9">
        <v>32.9</v>
      </c>
      <c r="C15" s="9">
        <v>17.3</v>
      </c>
      <c r="D15">
        <v>0</v>
      </c>
      <c r="E15" s="9">
        <v>16.3</v>
      </c>
      <c r="F15" s="9">
        <v>16.8</v>
      </c>
      <c r="G15" s="9">
        <v>18.241666666666671</v>
      </c>
      <c r="H15" s="9">
        <v>16.541666666666675</v>
      </c>
      <c r="I15" s="9">
        <v>1.0218750000000003</v>
      </c>
      <c r="J15" t="s">
        <v>30</v>
      </c>
      <c r="K15">
        <v>0.9</v>
      </c>
      <c r="L15" s="9">
        <v>25.6</v>
      </c>
      <c r="M15" s="9">
        <v>55.266666666666659</v>
      </c>
      <c r="N15" s="9">
        <v>7.2</v>
      </c>
      <c r="O15" s="10">
        <v>0.71875</v>
      </c>
      <c r="P15" t="s">
        <v>38</v>
      </c>
      <c r="Q15" s="9">
        <v>6.2</v>
      </c>
      <c r="R15" s="9">
        <v>24.279166666666669</v>
      </c>
      <c r="S15" s="9">
        <v>1019.7</v>
      </c>
      <c r="T15" s="11">
        <v>1017.4</v>
      </c>
      <c r="U15" s="9"/>
      <c r="AA15" s="10"/>
    </row>
    <row r="16" spans="1:27" x14ac:dyDescent="0.25">
      <c r="A16" s="8">
        <v>14</v>
      </c>
      <c r="B16" s="9">
        <v>28.3</v>
      </c>
      <c r="C16" s="9">
        <v>16</v>
      </c>
      <c r="D16">
        <v>0</v>
      </c>
      <c r="E16" s="9">
        <v>13.4</v>
      </c>
      <c r="F16" s="9">
        <v>15.7</v>
      </c>
      <c r="G16" s="9">
        <v>18.658333333333335</v>
      </c>
      <c r="H16" s="9">
        <v>16.654166666666658</v>
      </c>
      <c r="I16" s="9">
        <v>1.5281250000000008</v>
      </c>
      <c r="J16" t="s">
        <v>34</v>
      </c>
      <c r="K16">
        <v>0.9</v>
      </c>
      <c r="L16" s="9">
        <v>25.1</v>
      </c>
      <c r="M16" s="9">
        <v>68.86666666666666</v>
      </c>
      <c r="N16" s="9">
        <v>9.4</v>
      </c>
      <c r="O16" s="10">
        <v>0.51041666666666663</v>
      </c>
      <c r="P16" t="s">
        <v>25</v>
      </c>
      <c r="Q16" s="9">
        <v>7.8</v>
      </c>
      <c r="R16" s="9">
        <v>20.691666666666666</v>
      </c>
      <c r="S16" s="9">
        <v>1015.3</v>
      </c>
      <c r="T16" s="11">
        <v>1017.4</v>
      </c>
      <c r="U16" s="9"/>
      <c r="AA16" s="10"/>
    </row>
    <row r="17" spans="1:27" x14ac:dyDescent="0.25">
      <c r="A17" s="8">
        <v>15</v>
      </c>
      <c r="B17" s="9">
        <v>21.6</v>
      </c>
      <c r="C17" s="9">
        <v>11.1</v>
      </c>
      <c r="D17">
        <v>0.2</v>
      </c>
      <c r="E17" s="9">
        <v>8.4</v>
      </c>
      <c r="F17" s="9">
        <v>11.4</v>
      </c>
      <c r="G17" s="9">
        <v>18.691666666666666</v>
      </c>
      <c r="H17" s="9">
        <v>16.775000000000006</v>
      </c>
      <c r="I17" s="9">
        <v>1.3322916666666671</v>
      </c>
      <c r="J17" t="s">
        <v>25</v>
      </c>
      <c r="K17">
        <v>1.3</v>
      </c>
      <c r="L17" s="9">
        <v>16.2</v>
      </c>
      <c r="M17" s="9">
        <v>67.300000000000011</v>
      </c>
      <c r="N17" s="9">
        <v>8.5</v>
      </c>
      <c r="O17" s="10">
        <v>0.47916666666666669</v>
      </c>
      <c r="P17" t="s">
        <v>30</v>
      </c>
      <c r="Q17" s="9">
        <v>2.1</v>
      </c>
      <c r="R17" s="9">
        <v>15.783333333333331</v>
      </c>
      <c r="S17" s="9">
        <v>1018.6</v>
      </c>
      <c r="T17" s="11">
        <v>1018.4</v>
      </c>
      <c r="U17" s="9"/>
      <c r="AA17" s="10"/>
    </row>
    <row r="18" spans="1:27" x14ac:dyDescent="0.25">
      <c r="A18" s="8">
        <v>16</v>
      </c>
      <c r="B18" s="9">
        <v>19.8</v>
      </c>
      <c r="C18" s="9">
        <v>10.9</v>
      </c>
      <c r="D18">
        <v>0</v>
      </c>
      <c r="E18" s="9">
        <v>7.9</v>
      </c>
      <c r="F18" s="9">
        <v>11.3</v>
      </c>
      <c r="G18" s="9">
        <v>18.308333333333334</v>
      </c>
      <c r="H18" s="9">
        <v>16.895833333333329</v>
      </c>
      <c r="I18" s="9">
        <v>0.94895833333333435</v>
      </c>
      <c r="J18" t="s">
        <v>25</v>
      </c>
      <c r="K18">
        <v>1.8</v>
      </c>
      <c r="L18" s="9">
        <v>13.4</v>
      </c>
      <c r="M18" s="9">
        <v>75.029166666666654</v>
      </c>
      <c r="N18" s="9">
        <v>7.2</v>
      </c>
      <c r="O18" s="10">
        <v>0.66666666666666663</v>
      </c>
      <c r="P18" t="s">
        <v>27</v>
      </c>
      <c r="Q18" s="9">
        <v>1.1000000000000001</v>
      </c>
      <c r="R18" s="9">
        <v>14.491666666666667</v>
      </c>
      <c r="S18" s="9">
        <v>1017.8</v>
      </c>
      <c r="T18" s="11">
        <v>1016.2</v>
      </c>
      <c r="U18" s="9"/>
      <c r="AA18" s="10"/>
    </row>
    <row r="19" spans="1:27" x14ac:dyDescent="0.25">
      <c r="A19" s="8">
        <v>17</v>
      </c>
      <c r="B19" s="9">
        <v>19.2</v>
      </c>
      <c r="C19" s="9">
        <v>12.4</v>
      </c>
      <c r="D19">
        <v>7.2</v>
      </c>
      <c r="E19" s="9">
        <v>10.7</v>
      </c>
      <c r="F19" s="9">
        <v>13.4</v>
      </c>
      <c r="G19" s="9">
        <v>18.054166666666671</v>
      </c>
      <c r="H19" s="9">
        <v>16.899999999999995</v>
      </c>
      <c r="I19" s="9">
        <v>0.45416666666666644</v>
      </c>
      <c r="J19" t="s">
        <v>34</v>
      </c>
      <c r="K19">
        <v>0.9</v>
      </c>
      <c r="L19" s="9">
        <v>17.3</v>
      </c>
      <c r="M19" s="9">
        <v>82.82083333333334</v>
      </c>
      <c r="N19" s="9">
        <v>4.5</v>
      </c>
      <c r="O19" s="10">
        <v>0.57291666666666663</v>
      </c>
      <c r="P19" t="s">
        <v>29</v>
      </c>
      <c r="Q19" s="9">
        <v>0.1</v>
      </c>
      <c r="R19" s="9">
        <v>15.349999999999996</v>
      </c>
      <c r="S19" s="9">
        <v>1015.6</v>
      </c>
      <c r="T19" s="11">
        <v>1011.6</v>
      </c>
      <c r="U19" s="9"/>
      <c r="AA19" s="10"/>
    </row>
    <row r="20" spans="1:27" x14ac:dyDescent="0.25">
      <c r="A20" s="8">
        <v>18</v>
      </c>
      <c r="B20" s="9">
        <v>21.5</v>
      </c>
      <c r="C20" s="9">
        <v>14.1</v>
      </c>
      <c r="D20">
        <v>4</v>
      </c>
      <c r="E20" s="9">
        <v>12.9</v>
      </c>
      <c r="F20" s="9">
        <v>14.1</v>
      </c>
      <c r="G20" s="9">
        <v>17.929166666666667</v>
      </c>
      <c r="H20" s="9">
        <v>16.862500000000004</v>
      </c>
      <c r="I20" s="9">
        <v>1.7187500000000007</v>
      </c>
      <c r="J20" t="s">
        <v>25</v>
      </c>
      <c r="K20">
        <v>3.1</v>
      </c>
      <c r="L20" s="9">
        <v>18.100000000000001</v>
      </c>
      <c r="M20" s="9">
        <v>79.0625</v>
      </c>
      <c r="N20" s="9">
        <v>12.5</v>
      </c>
      <c r="O20" s="10">
        <v>0.38541666666666669</v>
      </c>
      <c r="P20" t="s">
        <v>27</v>
      </c>
      <c r="Q20" s="9">
        <v>0.8</v>
      </c>
      <c r="R20" s="9">
        <v>16.387499999999996</v>
      </c>
      <c r="S20" s="9">
        <v>1006.6</v>
      </c>
      <c r="T20" s="11">
        <v>1006.5</v>
      </c>
      <c r="U20" s="9"/>
      <c r="AA20" s="10"/>
    </row>
    <row r="21" spans="1:27" x14ac:dyDescent="0.25">
      <c r="A21" s="8">
        <v>19</v>
      </c>
      <c r="B21" s="9">
        <v>20.100000000000001</v>
      </c>
      <c r="C21" s="9">
        <v>12.6</v>
      </c>
      <c r="D21">
        <v>8.6</v>
      </c>
      <c r="E21" s="9">
        <v>12.2</v>
      </c>
      <c r="F21" s="9">
        <v>13.3</v>
      </c>
      <c r="G21" s="9">
        <v>17.854166666666664</v>
      </c>
      <c r="H21" s="9">
        <v>16.800000000000008</v>
      </c>
      <c r="I21" s="9">
        <v>0.94375000000000098</v>
      </c>
      <c r="J21" t="s">
        <v>27</v>
      </c>
      <c r="K21">
        <v>0.4</v>
      </c>
      <c r="L21" s="9">
        <v>15.2</v>
      </c>
      <c r="M21" s="9">
        <v>82.704166666666666</v>
      </c>
      <c r="N21" s="9">
        <v>6.7</v>
      </c>
      <c r="O21" s="10">
        <v>0.41666666666666669</v>
      </c>
      <c r="P21" t="s">
        <v>27</v>
      </c>
      <c r="Q21" s="9">
        <v>1.6</v>
      </c>
      <c r="R21" s="9">
        <v>15.179166666666665</v>
      </c>
      <c r="S21" s="9">
        <v>1001.4</v>
      </c>
      <c r="T21" s="11">
        <v>1001.3</v>
      </c>
      <c r="U21" s="9"/>
      <c r="AA21" s="10"/>
    </row>
    <row r="22" spans="1:27" x14ac:dyDescent="0.25">
      <c r="A22" s="8">
        <v>20</v>
      </c>
      <c r="B22" s="9">
        <v>17.399999999999999</v>
      </c>
      <c r="C22" s="9">
        <v>12.2</v>
      </c>
      <c r="D22">
        <v>0</v>
      </c>
      <c r="E22" s="9">
        <v>11.9</v>
      </c>
      <c r="F22" s="9">
        <v>13.7</v>
      </c>
      <c r="G22" s="9">
        <v>17.791666666666668</v>
      </c>
      <c r="H22" s="9">
        <v>16.74583333333333</v>
      </c>
      <c r="I22" s="9">
        <v>2.2177083333333329</v>
      </c>
      <c r="J22" t="s">
        <v>38</v>
      </c>
      <c r="K22">
        <v>2.7</v>
      </c>
      <c r="L22" s="9">
        <v>12.6</v>
      </c>
      <c r="M22" s="9">
        <v>87.370833333333323</v>
      </c>
      <c r="N22" s="9">
        <v>10.3</v>
      </c>
      <c r="O22" s="10">
        <v>0.52083333333333337</v>
      </c>
      <c r="P22" t="s">
        <v>38</v>
      </c>
      <c r="Q22" s="9">
        <v>1.1000000000000001</v>
      </c>
      <c r="R22" s="9">
        <v>12.837499999999999</v>
      </c>
      <c r="S22" s="9">
        <v>1004</v>
      </c>
      <c r="T22" s="11">
        <v>1010.5</v>
      </c>
      <c r="U22" s="9"/>
      <c r="AA22" s="10"/>
    </row>
    <row r="23" spans="1:27" x14ac:dyDescent="0.25">
      <c r="A23" s="8">
        <v>21</v>
      </c>
      <c r="B23" s="9">
        <v>17.5</v>
      </c>
      <c r="C23" s="9">
        <v>7.8</v>
      </c>
      <c r="D23">
        <v>0.4</v>
      </c>
      <c r="E23" s="9">
        <v>4.9000000000000004</v>
      </c>
      <c r="F23" s="9">
        <v>6.9</v>
      </c>
      <c r="G23" s="9">
        <v>17.374999999999996</v>
      </c>
      <c r="H23" s="9">
        <v>16.691666666666663</v>
      </c>
      <c r="I23" s="9">
        <v>1.758333333333334</v>
      </c>
      <c r="J23" t="s">
        <v>26</v>
      </c>
      <c r="K23">
        <v>2.7</v>
      </c>
      <c r="L23" s="9">
        <v>13.7</v>
      </c>
      <c r="M23" s="9">
        <v>80.995833333333351</v>
      </c>
      <c r="N23" s="9">
        <v>8.9</v>
      </c>
      <c r="O23" s="10">
        <v>0.625</v>
      </c>
      <c r="P23" t="s">
        <v>29</v>
      </c>
      <c r="Q23" s="9">
        <v>4</v>
      </c>
      <c r="R23" s="9">
        <v>11.850000000000003</v>
      </c>
      <c r="S23" s="9">
        <v>1013.7</v>
      </c>
      <c r="T23" s="11">
        <v>1019.4</v>
      </c>
      <c r="U23" s="9"/>
      <c r="AA23" s="10"/>
    </row>
    <row r="24" spans="1:27" x14ac:dyDescent="0.25">
      <c r="A24" s="8">
        <v>22</v>
      </c>
      <c r="B24" s="9">
        <v>18.399999999999999</v>
      </c>
      <c r="C24" s="9">
        <v>8.8000000000000007</v>
      </c>
      <c r="D24">
        <v>0</v>
      </c>
      <c r="E24" s="9">
        <v>6</v>
      </c>
      <c r="F24" s="9">
        <v>10</v>
      </c>
      <c r="G24" s="9">
        <v>17.137499999999999</v>
      </c>
      <c r="H24" s="9">
        <v>16.579166666666669</v>
      </c>
      <c r="I24" s="9">
        <v>0.73958333333333359</v>
      </c>
      <c r="J24" t="s">
        <v>38</v>
      </c>
      <c r="K24">
        <v>0.9</v>
      </c>
      <c r="L24" s="9">
        <v>14.4</v>
      </c>
      <c r="M24" s="9">
        <v>75.024999999999991</v>
      </c>
      <c r="N24" s="9">
        <v>5.8</v>
      </c>
      <c r="O24" s="10">
        <v>0.64583333333333337</v>
      </c>
      <c r="P24" t="s">
        <v>29</v>
      </c>
      <c r="Q24" s="9">
        <v>2.7</v>
      </c>
      <c r="R24" s="9">
        <v>12.64583333333333</v>
      </c>
      <c r="S24" s="9">
        <v>1022.6</v>
      </c>
      <c r="T24" s="11">
        <v>1024.9000000000001</v>
      </c>
      <c r="U24" s="9"/>
      <c r="AA24" s="10"/>
    </row>
    <row r="25" spans="1:27" x14ac:dyDescent="0.25">
      <c r="A25" s="8">
        <v>23</v>
      </c>
      <c r="B25" s="9">
        <v>21.5</v>
      </c>
      <c r="C25" s="9">
        <v>5.7</v>
      </c>
      <c r="D25">
        <v>0</v>
      </c>
      <c r="E25" s="9">
        <v>3.4</v>
      </c>
      <c r="F25" s="9">
        <v>6.2</v>
      </c>
      <c r="G25" s="9">
        <v>17.016666666666669</v>
      </c>
      <c r="H25" s="9">
        <v>16.479166666666661</v>
      </c>
      <c r="I25" s="9">
        <v>0.65833333333333344</v>
      </c>
      <c r="J25" t="s">
        <v>34</v>
      </c>
      <c r="K25">
        <v>0.9</v>
      </c>
      <c r="L25" s="9">
        <v>15.8</v>
      </c>
      <c r="M25" s="9">
        <v>69.287499999999994</v>
      </c>
      <c r="N25" s="9">
        <v>7.2</v>
      </c>
      <c r="O25" s="10">
        <v>0.66666666666666663</v>
      </c>
      <c r="P25" t="s">
        <v>34</v>
      </c>
      <c r="Q25" s="9">
        <v>9.1999999999999993</v>
      </c>
      <c r="R25" s="9">
        <v>13.783333333333331</v>
      </c>
      <c r="S25" s="9">
        <v>1025.5999999999999</v>
      </c>
      <c r="T25" s="11">
        <v>1024.9000000000001</v>
      </c>
      <c r="U25" s="9"/>
      <c r="AA25" s="10"/>
    </row>
    <row r="26" spans="1:27" x14ac:dyDescent="0.25">
      <c r="A26" s="8">
        <v>24</v>
      </c>
      <c r="B26" s="9">
        <v>21.3</v>
      </c>
      <c r="C26" s="9">
        <v>7.8</v>
      </c>
      <c r="D26">
        <v>0.6</v>
      </c>
      <c r="E26" s="9">
        <v>5.6</v>
      </c>
      <c r="F26" s="9">
        <v>8.6999999999999993</v>
      </c>
      <c r="G26" s="9">
        <v>17.187499999999996</v>
      </c>
      <c r="H26" s="9">
        <v>16.399999999999995</v>
      </c>
      <c r="I26" s="9">
        <v>1.1968749999999999</v>
      </c>
      <c r="J26" t="s">
        <v>29</v>
      </c>
      <c r="K26">
        <v>0.4</v>
      </c>
      <c r="L26" s="9">
        <v>15.3</v>
      </c>
      <c r="M26" s="9">
        <v>76.474999999999994</v>
      </c>
      <c r="N26" s="9">
        <v>9.4</v>
      </c>
      <c r="O26" s="10">
        <v>0.64583333333333337</v>
      </c>
      <c r="P26" t="s">
        <v>29</v>
      </c>
      <c r="Q26" s="9">
        <v>10.1</v>
      </c>
      <c r="R26" s="9">
        <v>14.045833333333333</v>
      </c>
      <c r="S26" s="9">
        <v>1023.7</v>
      </c>
      <c r="T26" s="11">
        <v>1020.1</v>
      </c>
      <c r="U26" s="9"/>
      <c r="AA26" s="10"/>
    </row>
    <row r="27" spans="1:27" x14ac:dyDescent="0.25">
      <c r="A27" s="8">
        <v>25</v>
      </c>
      <c r="B27" s="9">
        <v>21.1</v>
      </c>
      <c r="C27" s="9">
        <v>11.1</v>
      </c>
      <c r="D27">
        <v>0</v>
      </c>
      <c r="E27" s="9">
        <v>8.6</v>
      </c>
      <c r="F27" s="9">
        <v>12.3</v>
      </c>
      <c r="G27" s="9">
        <v>17.375</v>
      </c>
      <c r="H27" s="9">
        <v>16.366666666666671</v>
      </c>
      <c r="I27" s="9">
        <v>2.3229166666666647</v>
      </c>
      <c r="J27" t="s">
        <v>29</v>
      </c>
      <c r="K27">
        <v>3.6</v>
      </c>
      <c r="L27" s="9">
        <v>16.399999999999999</v>
      </c>
      <c r="M27" s="9">
        <v>81.879166666666663</v>
      </c>
      <c r="N27" s="9">
        <v>10.7</v>
      </c>
      <c r="O27" s="10">
        <v>0.46875</v>
      </c>
      <c r="P27" t="s">
        <v>34</v>
      </c>
      <c r="Q27" s="9">
        <v>0.9</v>
      </c>
      <c r="R27" s="9">
        <v>15.483333333333334</v>
      </c>
      <c r="S27" s="9">
        <v>1018.1</v>
      </c>
      <c r="T27" s="11">
        <v>1017.3</v>
      </c>
      <c r="U27" s="9"/>
      <c r="AA27" s="10"/>
    </row>
    <row r="28" spans="1:27" x14ac:dyDescent="0.25">
      <c r="A28" s="8">
        <v>26</v>
      </c>
      <c r="B28" s="9">
        <v>24.9</v>
      </c>
      <c r="C28" s="9">
        <v>14.3</v>
      </c>
      <c r="D28">
        <v>0</v>
      </c>
      <c r="E28" s="9">
        <v>12.9</v>
      </c>
      <c r="F28" s="9">
        <v>15.2</v>
      </c>
      <c r="G28" s="9">
        <v>17.616666666666667</v>
      </c>
      <c r="H28" s="9">
        <v>16.362499999999997</v>
      </c>
      <c r="I28" s="9">
        <v>2.0760416666666663</v>
      </c>
      <c r="J28" t="s">
        <v>29</v>
      </c>
      <c r="K28">
        <v>2.2000000000000002</v>
      </c>
      <c r="L28" s="9">
        <v>19</v>
      </c>
      <c r="M28" s="9">
        <v>82.795833333333334</v>
      </c>
      <c r="N28" s="9">
        <v>9.8000000000000007</v>
      </c>
      <c r="O28" s="10">
        <v>0.58333333333333337</v>
      </c>
      <c r="P28" t="s">
        <v>29</v>
      </c>
      <c r="Q28" s="9">
        <v>3.7</v>
      </c>
      <c r="R28" s="9">
        <v>18.091666666666669</v>
      </c>
      <c r="S28" s="9">
        <v>1015.9</v>
      </c>
      <c r="T28" s="11">
        <v>1015.6</v>
      </c>
      <c r="U28" s="9"/>
      <c r="AA28" s="10"/>
    </row>
    <row r="29" spans="1:27" x14ac:dyDescent="0.25">
      <c r="A29" s="8">
        <v>27</v>
      </c>
      <c r="B29" s="9">
        <v>20.2</v>
      </c>
      <c r="C29" s="9">
        <v>14.4</v>
      </c>
      <c r="D29">
        <v>0.4</v>
      </c>
      <c r="E29" s="9">
        <v>11.9</v>
      </c>
      <c r="F29" s="9">
        <v>14.7</v>
      </c>
      <c r="G29" s="9">
        <v>17.862500000000001</v>
      </c>
      <c r="H29" s="9">
        <v>16.404166666666661</v>
      </c>
      <c r="I29" s="9">
        <v>1.4729166666666675</v>
      </c>
      <c r="J29" t="s">
        <v>34</v>
      </c>
      <c r="K29">
        <v>1.3</v>
      </c>
      <c r="L29" s="9">
        <v>17.3</v>
      </c>
      <c r="M29" s="9">
        <v>91.787500000000009</v>
      </c>
      <c r="N29" s="9">
        <v>6.7</v>
      </c>
      <c r="O29" s="10">
        <v>0.45833333333333331</v>
      </c>
      <c r="P29" t="s">
        <v>29</v>
      </c>
      <c r="Q29" s="9">
        <v>0.1</v>
      </c>
      <c r="R29" s="9">
        <v>16.841666666666665</v>
      </c>
      <c r="S29" s="9">
        <v>1011.9</v>
      </c>
      <c r="T29" s="11">
        <v>1007.6</v>
      </c>
      <c r="U29" s="9"/>
      <c r="AA29" s="10"/>
    </row>
    <row r="30" spans="1:27" x14ac:dyDescent="0.25">
      <c r="A30" s="8">
        <v>28</v>
      </c>
      <c r="B30" s="9">
        <v>21.5</v>
      </c>
      <c r="C30" s="9">
        <v>15.2</v>
      </c>
      <c r="D30">
        <v>0</v>
      </c>
      <c r="E30" s="9">
        <v>14.9</v>
      </c>
      <c r="F30" s="9">
        <v>15.9</v>
      </c>
      <c r="G30" s="9">
        <v>17.833333333333329</v>
      </c>
      <c r="H30" s="9">
        <v>16.441666666666666</v>
      </c>
      <c r="I30" s="9">
        <v>1.2260416666666667</v>
      </c>
      <c r="J30" t="s">
        <v>36</v>
      </c>
      <c r="K30">
        <v>0.4</v>
      </c>
      <c r="L30" s="9">
        <v>17.3</v>
      </c>
      <c r="M30" s="9">
        <v>84.775000000000006</v>
      </c>
      <c r="N30" s="9">
        <v>7.6</v>
      </c>
      <c r="O30" s="10">
        <v>0.63541666666666663</v>
      </c>
      <c r="P30" t="s">
        <v>38</v>
      </c>
      <c r="Q30" s="9">
        <v>0.3</v>
      </c>
      <c r="R30" s="9">
        <v>17.237499999999997</v>
      </c>
      <c r="S30" s="9">
        <v>1000.4</v>
      </c>
      <c r="T30" s="11">
        <v>1000.9</v>
      </c>
      <c r="U30" s="9"/>
      <c r="AA30" s="10"/>
    </row>
    <row r="31" spans="1:27" x14ac:dyDescent="0.25">
      <c r="A31" s="8">
        <v>29</v>
      </c>
      <c r="B31" s="9">
        <v>21.6</v>
      </c>
      <c r="C31" s="9">
        <v>13.2</v>
      </c>
      <c r="D31">
        <v>0.8</v>
      </c>
      <c r="E31" s="9">
        <v>10.7</v>
      </c>
      <c r="F31" s="9">
        <v>11.8</v>
      </c>
      <c r="G31" s="9">
        <v>17.720833333333335</v>
      </c>
      <c r="H31" s="9">
        <v>16.5</v>
      </c>
      <c r="I31" s="9">
        <v>1.1562499999999998</v>
      </c>
      <c r="J31" t="s">
        <v>30</v>
      </c>
      <c r="K31">
        <v>1.3</v>
      </c>
      <c r="L31" s="9">
        <v>18.2</v>
      </c>
      <c r="M31" s="9">
        <v>79.874999999999986</v>
      </c>
      <c r="N31" s="9">
        <v>6.7</v>
      </c>
      <c r="O31" s="10">
        <v>0.13541666666666666</v>
      </c>
      <c r="P31" t="s">
        <v>25</v>
      </c>
      <c r="Q31" s="9">
        <v>1.8</v>
      </c>
      <c r="R31" s="9">
        <v>16.375000000000004</v>
      </c>
      <c r="S31" s="9">
        <v>1002.6</v>
      </c>
      <c r="T31" s="11">
        <v>1003</v>
      </c>
      <c r="U31" s="9"/>
      <c r="AA31" s="10"/>
    </row>
    <row r="32" spans="1:27" x14ac:dyDescent="0.25">
      <c r="A32" s="8">
        <v>30</v>
      </c>
      <c r="B32" s="9">
        <v>22.3</v>
      </c>
      <c r="C32" s="9">
        <v>13</v>
      </c>
      <c r="D32">
        <v>12.4</v>
      </c>
      <c r="E32" s="9">
        <v>11.9</v>
      </c>
      <c r="F32" s="9">
        <v>14</v>
      </c>
      <c r="G32" s="9">
        <v>17.68333333333333</v>
      </c>
      <c r="H32" s="9">
        <v>16.5</v>
      </c>
      <c r="I32" s="9">
        <v>0.44583333333333314</v>
      </c>
      <c r="J32" t="s">
        <v>27</v>
      </c>
      <c r="K32">
        <v>0.4</v>
      </c>
      <c r="L32" s="9">
        <v>16</v>
      </c>
      <c r="M32" s="9">
        <v>89.037500000000023</v>
      </c>
      <c r="N32" s="9">
        <v>11.2</v>
      </c>
      <c r="O32" s="10">
        <v>0.67708333333333337</v>
      </c>
      <c r="P32" t="s">
        <v>27</v>
      </c>
      <c r="Q32" s="9">
        <v>0.7</v>
      </c>
      <c r="R32" s="9">
        <v>15.820833333333333</v>
      </c>
      <c r="S32" s="9">
        <v>1005.2</v>
      </c>
      <c r="T32" s="11">
        <v>1002.3</v>
      </c>
      <c r="U32" s="9"/>
      <c r="AA32" s="10"/>
    </row>
    <row r="33" spans="1:28" x14ac:dyDescent="0.25">
      <c r="A33" s="8">
        <v>31</v>
      </c>
      <c r="B33" s="9">
        <v>21.7</v>
      </c>
      <c r="C33" s="9">
        <v>11.4</v>
      </c>
      <c r="D33">
        <v>0</v>
      </c>
      <c r="E33" s="9">
        <v>9.5</v>
      </c>
      <c r="F33" s="9">
        <v>11.1</v>
      </c>
      <c r="G33" s="9">
        <v>17.516666666666669</v>
      </c>
      <c r="H33" s="9">
        <v>16.5</v>
      </c>
      <c r="I33" s="9">
        <v>1.7135416666666667</v>
      </c>
      <c r="J33" t="s">
        <v>28</v>
      </c>
      <c r="K33">
        <v>1.3</v>
      </c>
      <c r="L33" s="9">
        <v>17.2</v>
      </c>
      <c r="M33" s="9">
        <v>78.69583333333334</v>
      </c>
      <c r="N33" s="9">
        <v>12.1</v>
      </c>
      <c r="O33" s="10">
        <v>0.63541666666666663</v>
      </c>
      <c r="P33" t="s">
        <v>25</v>
      </c>
      <c r="Q33" s="9">
        <v>3.4</v>
      </c>
      <c r="R33" s="9">
        <v>15.7</v>
      </c>
      <c r="S33" s="9">
        <v>1005.5</v>
      </c>
      <c r="T33" s="11">
        <v>1014.2</v>
      </c>
      <c r="U33" s="9"/>
      <c r="AA33" s="10"/>
    </row>
    <row r="34" spans="1:28" x14ac:dyDescent="0.25">
      <c r="A34" s="13" t="s">
        <v>20</v>
      </c>
      <c r="B34" s="14">
        <f>AVERAGE(B3:B33)</f>
        <v>22.032258064516128</v>
      </c>
      <c r="C34" s="14">
        <f>AVERAGE(C3:C33)</f>
        <v>11.896774193548385</v>
      </c>
      <c r="D34" s="14">
        <f>SUM(D3:D33)</f>
        <v>41.4</v>
      </c>
      <c r="E34" s="14">
        <f>AVERAGE(E3:E33)</f>
        <v>10.003225806451612</v>
      </c>
      <c r="F34" s="14">
        <f>AVERAGE(F3:F33)</f>
        <v>12.135483870967741</v>
      </c>
      <c r="G34" s="14">
        <f>AVERAGE(G3:G33)</f>
        <v>17.767876344086023</v>
      </c>
      <c r="H34" s="14">
        <f>AVERAGE(H3:H33)</f>
        <v>16.669758064516131</v>
      </c>
      <c r="I34" s="14">
        <f>AVERAGE(I3:I33)</f>
        <v>1.3949932795698927</v>
      </c>
      <c r="J34" s="14"/>
      <c r="K34" s="14"/>
      <c r="L34" s="15">
        <f>AVERAGE(L3:L33)</f>
        <v>17.022580645161291</v>
      </c>
      <c r="M34" s="14">
        <f>AVERAGE(M3:M33)</f>
        <v>75.217607526881707</v>
      </c>
      <c r="N34" s="14">
        <f>MAX(N3:N33)</f>
        <v>15.6</v>
      </c>
      <c r="O34" s="16"/>
      <c r="P34" s="17"/>
      <c r="Q34" s="18">
        <v>190.3</v>
      </c>
      <c r="R34" s="19">
        <f>AVERAGE(R3:R33)</f>
        <v>16.193548387096776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32.9</v>
      </c>
      <c r="C35" s="14">
        <f>MIN(C3:C33)</f>
        <v>5.7</v>
      </c>
      <c r="D35" s="14">
        <f>MAX(D3:D33)</f>
        <v>12.4</v>
      </c>
      <c r="E35" s="14">
        <f>MIN(E3:E33)</f>
        <v>3.4</v>
      </c>
      <c r="F35" s="14">
        <f>MIN(F3:F33)</f>
        <v>6.2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10.1</v>
      </c>
      <c r="R35" s="19">
        <f>MIN(R3:R33)</f>
        <v>11.850000000000003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16.964516129032255</v>
      </c>
      <c r="C37">
        <f>COUNTIF(C3:C33,"&lt;0")</f>
        <v>0</v>
      </c>
      <c r="D37">
        <f>COUNTIF(D3:D33,"&gt;0.1")</f>
        <v>12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7</v>
      </c>
    </row>
    <row r="39" spans="1:28" x14ac:dyDescent="0.25">
      <c r="Q39" t="s">
        <v>22</v>
      </c>
    </row>
    <row r="41" spans="1:28" x14ac:dyDescent="0.25">
      <c r="Q41" s="9">
        <f>SUM(Q3:Q33)</f>
        <v>106.29999999999998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April!Print_Area</vt:lpstr>
      <vt:lpstr>August!Print_Area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BURT, TIMOTHY P.</dc:creator>
  <cp:lastModifiedBy>BURT, TIMOTHY P.</cp:lastModifiedBy>
  <dcterms:created xsi:type="dcterms:W3CDTF">2026-01-30T10:51:09Z</dcterms:created>
  <dcterms:modified xsi:type="dcterms:W3CDTF">2026-09-02T09:03:56Z</dcterms:modified>
</cp:coreProperties>
</file>